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8550" windowHeight="5595"/>
  </bookViews>
  <sheets>
    <sheet name="A" sheetId="1" r:id="rId1"/>
  </sheets>
  <definedNames>
    <definedName name="_1__123Graph_ACHART_1" hidden="1">#REF!</definedName>
    <definedName name="_2__123Graph_ACHART_2" hidden="1">#REF!</definedName>
    <definedName name="_3__123Graph_ACHART_3" hidden="1">#REF!</definedName>
    <definedName name="_4__123Graph_BCHART_1" hidden="1">#REF!</definedName>
    <definedName name="_5__123Graph_LBL_ACHART_1" hidden="1">#REF!</definedName>
    <definedName name="_6__123Graph_LBL_BCHART_1" hidden="1">#REF!</definedName>
    <definedName name="_7__123Graph_XCHART_2" hidden="1">#REF!</definedName>
    <definedName name="_8__123Graph_XCHART_3" hidden="1">#REF!</definedName>
    <definedName name="_1">A!$A$1:$N$38</definedName>
    <definedName name="_xlnm.Print_Area" localSheetId="0">A!$A$1:$AA$110</definedName>
  </definedNames>
  <calcPr calcId="145621"/>
</workbook>
</file>

<file path=xl/calcChain.xml><?xml version="1.0" encoding="utf-8"?>
<calcChain xmlns="http://schemas.openxmlformats.org/spreadsheetml/2006/main">
  <c r="Q33" i="1" l="1"/>
  <c r="R90" i="1"/>
  <c r="S90" i="1"/>
  <c r="T90" i="1" s="1"/>
  <c r="U90" i="1" s="1"/>
  <c r="V90" i="1" s="1"/>
  <c r="W90" i="1" s="1"/>
  <c r="X90" i="1" s="1"/>
  <c r="Y90" i="1" s="1"/>
  <c r="Z90" i="1" s="1"/>
  <c r="AA90" i="1" s="1"/>
  <c r="R89" i="1"/>
  <c r="S89" i="1"/>
  <c r="T89" i="1" s="1"/>
  <c r="U89" i="1" s="1"/>
  <c r="V89" i="1" s="1"/>
  <c r="W89" i="1" s="1"/>
  <c r="X89" i="1" s="1"/>
  <c r="Y89" i="1" s="1"/>
  <c r="Z89" i="1" s="1"/>
  <c r="AA89" i="1" s="1"/>
  <c r="R88" i="1"/>
  <c r="S88" i="1"/>
  <c r="T88" i="1" s="1"/>
  <c r="U88" i="1" s="1"/>
  <c r="V88" i="1" s="1"/>
  <c r="W88" i="1" s="1"/>
  <c r="X88" i="1" s="1"/>
  <c r="Y88" i="1" s="1"/>
  <c r="Z88" i="1" s="1"/>
  <c r="AA88" i="1" s="1"/>
  <c r="R87" i="1"/>
  <c r="S87" i="1"/>
  <c r="T87" i="1" s="1"/>
  <c r="U87" i="1" s="1"/>
  <c r="V87" i="1" s="1"/>
  <c r="W87" i="1" s="1"/>
  <c r="X87" i="1" s="1"/>
  <c r="Y87" i="1" s="1"/>
  <c r="Z87" i="1" s="1"/>
  <c r="AA87" i="1" s="1"/>
  <c r="R86" i="1"/>
  <c r="S86" i="1"/>
  <c r="T86" i="1" s="1"/>
  <c r="U86" i="1" s="1"/>
  <c r="V86" i="1" s="1"/>
  <c r="W86" i="1" s="1"/>
  <c r="X86" i="1" s="1"/>
  <c r="Y86" i="1" s="1"/>
  <c r="Z86" i="1" s="1"/>
  <c r="AA86" i="1" s="1"/>
  <c r="R85" i="1"/>
  <c r="S85" i="1"/>
  <c r="T85" i="1" s="1"/>
  <c r="U85" i="1" s="1"/>
  <c r="V85" i="1" s="1"/>
  <c r="W85" i="1" s="1"/>
  <c r="X85" i="1" s="1"/>
  <c r="Y85" i="1" s="1"/>
  <c r="Z85" i="1" s="1"/>
  <c r="AA85" i="1" s="1"/>
  <c r="R84" i="1"/>
  <c r="S84" i="1"/>
  <c r="T84" i="1" s="1"/>
  <c r="U84" i="1" s="1"/>
  <c r="V84" i="1" s="1"/>
  <c r="W84" i="1" s="1"/>
  <c r="X84" i="1" s="1"/>
  <c r="Y84" i="1" s="1"/>
  <c r="Z84" i="1" s="1"/>
  <c r="AA84" i="1" s="1"/>
  <c r="R83" i="1"/>
  <c r="S83" i="1"/>
  <c r="T83" i="1" s="1"/>
  <c r="U83" i="1" s="1"/>
  <c r="V83" i="1" s="1"/>
  <c r="W83" i="1" s="1"/>
  <c r="X83" i="1" s="1"/>
  <c r="Y83" i="1" s="1"/>
  <c r="Z83" i="1" s="1"/>
  <c r="AA83" i="1" s="1"/>
  <c r="R82" i="1"/>
  <c r="S82" i="1"/>
  <c r="T82" i="1" s="1"/>
  <c r="U82" i="1" s="1"/>
  <c r="V82" i="1" s="1"/>
  <c r="W82" i="1" s="1"/>
  <c r="X82" i="1" s="1"/>
  <c r="Y82" i="1" s="1"/>
  <c r="Z82" i="1" s="1"/>
  <c r="AA82" i="1" s="1"/>
  <c r="R81" i="1"/>
  <c r="S81" i="1"/>
  <c r="T81" i="1" s="1"/>
  <c r="U81" i="1" s="1"/>
  <c r="V81" i="1" s="1"/>
  <c r="W81" i="1" s="1"/>
  <c r="X81" i="1" s="1"/>
  <c r="Y81" i="1" s="1"/>
  <c r="Z81" i="1" s="1"/>
  <c r="AA81" i="1" s="1"/>
  <c r="R80" i="1"/>
  <c r="S80" i="1"/>
  <c r="T80" i="1" s="1"/>
  <c r="U80" i="1" s="1"/>
  <c r="V80" i="1" s="1"/>
  <c r="W80" i="1" s="1"/>
  <c r="X80" i="1" s="1"/>
  <c r="Y80" i="1" s="1"/>
  <c r="Z80" i="1" s="1"/>
  <c r="AA80" i="1" s="1"/>
  <c r="R79" i="1"/>
  <c r="S79" i="1"/>
  <c r="T79" i="1" s="1"/>
  <c r="U79" i="1" s="1"/>
  <c r="V79" i="1" s="1"/>
  <c r="W79" i="1" s="1"/>
  <c r="X79" i="1" s="1"/>
  <c r="Y79" i="1" s="1"/>
  <c r="Z79" i="1" s="1"/>
  <c r="AA79" i="1" s="1"/>
  <c r="R78" i="1"/>
  <c r="S78" i="1"/>
  <c r="T78" i="1" s="1"/>
  <c r="U78" i="1" s="1"/>
  <c r="V78" i="1" s="1"/>
  <c r="W78" i="1" s="1"/>
  <c r="X78" i="1" s="1"/>
  <c r="Y78" i="1" s="1"/>
  <c r="Z78" i="1" s="1"/>
  <c r="AA78" i="1" s="1"/>
  <c r="R97" i="1"/>
  <c r="S97" i="1"/>
  <c r="T97" i="1" s="1"/>
  <c r="U97" i="1" s="1"/>
  <c r="V97" i="1" s="1"/>
  <c r="V98" i="1" s="1"/>
  <c r="U98" i="1"/>
  <c r="V104" i="1"/>
  <c r="X104" i="1"/>
  <c r="Y106" i="1"/>
  <c r="Q77" i="1"/>
  <c r="R77" i="1"/>
  <c r="S77" i="1" s="1"/>
  <c r="T77" i="1"/>
  <c r="U77" i="1" s="1"/>
  <c r="V77" i="1" s="1"/>
  <c r="W77" i="1" s="1"/>
  <c r="X77" i="1" s="1"/>
  <c r="Y77" i="1" s="1"/>
  <c r="Z77" i="1" s="1"/>
  <c r="Q76" i="1"/>
  <c r="R76" i="1"/>
  <c r="S76" i="1" s="1"/>
  <c r="T76" i="1"/>
  <c r="U76" i="1" s="1"/>
  <c r="V76" i="1" s="1"/>
  <c r="W76" i="1" s="1"/>
  <c r="X76" i="1" s="1"/>
  <c r="Y76" i="1" s="1"/>
  <c r="Z76" i="1" s="1"/>
  <c r="Q75" i="1"/>
  <c r="R75" i="1"/>
  <c r="S75" i="1" s="1"/>
  <c r="T75" i="1"/>
  <c r="U75" i="1" s="1"/>
  <c r="V75" i="1" s="1"/>
  <c r="W75" i="1" s="1"/>
  <c r="X75" i="1" s="1"/>
  <c r="Y75" i="1" s="1"/>
  <c r="Q74" i="1"/>
  <c r="R74" i="1" s="1"/>
  <c r="S74" i="1"/>
  <c r="T74" i="1" s="1"/>
  <c r="U74" i="1" s="1"/>
  <c r="V74" i="1" s="1"/>
  <c r="W74" i="1" s="1"/>
  <c r="X74" i="1" s="1"/>
  <c r="Y74" i="1" s="1"/>
  <c r="Q73" i="1"/>
  <c r="R73" i="1"/>
  <c r="S73" i="1" s="1"/>
  <c r="T73" i="1"/>
  <c r="U73" i="1" s="1"/>
  <c r="V73" i="1" s="1"/>
  <c r="W73" i="1" s="1"/>
  <c r="X73" i="1" s="1"/>
  <c r="Y73" i="1" s="1"/>
  <c r="Q72" i="1"/>
  <c r="R72" i="1" s="1"/>
  <c r="S72" i="1"/>
  <c r="T72" i="1" s="1"/>
  <c r="U72" i="1" s="1"/>
  <c r="V72" i="1" s="1"/>
  <c r="W72" i="1" s="1"/>
  <c r="X72" i="1" s="1"/>
  <c r="Y72" i="1" s="1"/>
  <c r="Q71" i="1"/>
  <c r="R71" i="1"/>
  <c r="S71" i="1" s="1"/>
  <c r="T71" i="1"/>
  <c r="U71" i="1" s="1"/>
  <c r="V71" i="1" s="1"/>
  <c r="W71" i="1" s="1"/>
  <c r="X71" i="1" s="1"/>
  <c r="Y71" i="1" s="1"/>
  <c r="Q70" i="1"/>
  <c r="R70" i="1"/>
  <c r="S70" i="1" s="1"/>
  <c r="T70" i="1" s="1"/>
  <c r="U70" i="1" s="1"/>
  <c r="V70" i="1" s="1"/>
  <c r="W70" i="1" s="1"/>
  <c r="X70" i="1" s="1"/>
  <c r="Y70" i="1" s="1"/>
  <c r="Q69" i="1"/>
  <c r="R69" i="1" s="1"/>
  <c r="S69" i="1" s="1"/>
  <c r="T69" i="1" s="1"/>
  <c r="U69" i="1" s="1"/>
  <c r="V69" i="1" s="1"/>
  <c r="W69" i="1" s="1"/>
  <c r="X69" i="1" s="1"/>
  <c r="Y69" i="1" s="1"/>
  <c r="Q68" i="1"/>
  <c r="R68" i="1"/>
  <c r="S68" i="1" s="1"/>
  <c r="T68" i="1" s="1"/>
  <c r="U68" i="1" s="1"/>
  <c r="V68" i="1" s="1"/>
  <c r="W68" i="1" s="1"/>
  <c r="X68" i="1" s="1"/>
  <c r="Q67" i="1"/>
  <c r="R67" i="1"/>
  <c r="S67" i="1" s="1"/>
  <c r="T67" i="1" s="1"/>
  <c r="U67" i="1" s="1"/>
  <c r="V67" i="1" s="1"/>
  <c r="W67" i="1" s="1"/>
  <c r="X67" i="1" s="1"/>
  <c r="Q66" i="1"/>
  <c r="R66" i="1"/>
  <c r="S66" i="1" s="1"/>
  <c r="T66" i="1" s="1"/>
  <c r="U66" i="1" s="1"/>
  <c r="V66" i="1" s="1"/>
  <c r="W66" i="1" s="1"/>
  <c r="X66" i="1" s="1"/>
  <c r="Q65" i="1"/>
  <c r="R65" i="1"/>
  <c r="S65" i="1" s="1"/>
  <c r="T65" i="1" s="1"/>
  <c r="U65" i="1" s="1"/>
  <c r="V65" i="1" s="1"/>
  <c r="W65" i="1" s="1"/>
  <c r="X65" i="1" s="1"/>
  <c r="Y101" i="1"/>
  <c r="X106" i="1"/>
  <c r="W106" i="1"/>
  <c r="V106" i="1"/>
  <c r="U106" i="1"/>
  <c r="Q64" i="1"/>
  <c r="R64" i="1" s="1"/>
  <c r="S64" i="1" s="1"/>
  <c r="T64" i="1" s="1"/>
  <c r="U64" i="1" s="1"/>
  <c r="V64" i="1" s="1"/>
  <c r="W64" i="1" s="1"/>
  <c r="Q63" i="1"/>
  <c r="R63" i="1"/>
  <c r="S63" i="1" s="1"/>
  <c r="T63" i="1" s="1"/>
  <c r="U63" i="1" s="1"/>
  <c r="V63" i="1" s="1"/>
  <c r="W63" i="1" s="1"/>
  <c r="Q62" i="1"/>
  <c r="R62" i="1" s="1"/>
  <c r="S62" i="1" s="1"/>
  <c r="T62" i="1" s="1"/>
  <c r="U62" i="1" s="1"/>
  <c r="V62" i="1" s="1"/>
  <c r="W62" i="1" s="1"/>
  <c r="Q61" i="1"/>
  <c r="R61" i="1"/>
  <c r="S61" i="1" s="1"/>
  <c r="T61" i="1" s="1"/>
  <c r="U61" i="1" s="1"/>
  <c r="V61" i="1" s="1"/>
  <c r="W61" i="1" s="1"/>
  <c r="Q60" i="1"/>
  <c r="R60" i="1" s="1"/>
  <c r="S60" i="1" s="1"/>
  <c r="T60" i="1" s="1"/>
  <c r="U60" i="1" s="1"/>
  <c r="V60" i="1" s="1"/>
  <c r="W60" i="1" s="1"/>
  <c r="Q59" i="1"/>
  <c r="R59" i="1"/>
  <c r="S59" i="1" s="1"/>
  <c r="T59" i="1" s="1"/>
  <c r="U59" i="1" s="1"/>
  <c r="V59" i="1" s="1"/>
  <c r="Q58" i="1"/>
  <c r="R58" i="1"/>
  <c r="S58" i="1" s="1"/>
  <c r="T58" i="1" s="1"/>
  <c r="U58" i="1" s="1"/>
  <c r="V58" i="1" s="1"/>
  <c r="Q57" i="1"/>
  <c r="R57" i="1"/>
  <c r="S57" i="1" s="1"/>
  <c r="T57" i="1" s="1"/>
  <c r="U57" i="1" s="1"/>
  <c r="V57" i="1" s="1"/>
  <c r="Q56" i="1"/>
  <c r="R56" i="1"/>
  <c r="S56" i="1" s="1"/>
  <c r="T56" i="1" s="1"/>
  <c r="U56" i="1" s="1"/>
  <c r="V56" i="1" s="1"/>
  <c r="Q55" i="1"/>
  <c r="R55" i="1"/>
  <c r="S55" i="1" s="1"/>
  <c r="T55" i="1" s="1"/>
  <c r="U55" i="1" s="1"/>
  <c r="V55" i="1" s="1"/>
  <c r="Q54" i="1"/>
  <c r="R54" i="1"/>
  <c r="S54" i="1" s="1"/>
  <c r="T54" i="1" s="1"/>
  <c r="U54" i="1" s="1"/>
  <c r="Q53" i="1"/>
  <c r="R53" i="1" s="1"/>
  <c r="S53" i="1" s="1"/>
  <c r="T53" i="1" s="1"/>
  <c r="U53" i="1" s="1"/>
  <c r="Q52" i="1"/>
  <c r="R52" i="1"/>
  <c r="S52" i="1" s="1"/>
  <c r="T52" i="1" s="1"/>
  <c r="U52" i="1" s="1"/>
  <c r="Q51" i="1"/>
  <c r="R51" i="1" s="1"/>
  <c r="S51" i="1" s="1"/>
  <c r="T51" i="1" s="1"/>
  <c r="U51" i="1" s="1"/>
  <c r="Q50" i="1"/>
  <c r="R50" i="1"/>
  <c r="S50" i="1" s="1"/>
  <c r="T50" i="1" s="1"/>
  <c r="Q49" i="1"/>
  <c r="R49" i="1"/>
  <c r="S49" i="1" s="1"/>
  <c r="T49" i="1" s="1"/>
  <c r="Q48" i="1"/>
  <c r="R48" i="1"/>
  <c r="S48" i="1" s="1"/>
  <c r="T48" i="1" s="1"/>
  <c r="Q47" i="1"/>
  <c r="R47" i="1"/>
  <c r="S47" i="1" s="1"/>
  <c r="T47" i="1" s="1"/>
  <c r="Q46" i="1"/>
  <c r="R46" i="1"/>
  <c r="S46" i="1" s="1"/>
  <c r="T46" i="1" s="1"/>
  <c r="Q45" i="1"/>
  <c r="R45" i="1"/>
  <c r="S45" i="1" s="1"/>
  <c r="T45" i="1" s="1"/>
  <c r="Q44" i="1"/>
  <c r="R44" i="1"/>
  <c r="S44" i="1" s="1"/>
  <c r="T44" i="1" s="1"/>
  <c r="Q43" i="1"/>
  <c r="R43" i="1"/>
  <c r="S43" i="1" s="1"/>
  <c r="T43" i="1" s="1"/>
  <c r="Q42" i="1"/>
  <c r="R42" i="1"/>
  <c r="S42" i="1" s="1"/>
  <c r="T42" i="1" s="1"/>
  <c r="Q41" i="1"/>
  <c r="R41" i="1"/>
  <c r="S41" i="1" s="1"/>
  <c r="Q40" i="1"/>
  <c r="R40" i="1" s="1"/>
  <c r="S40" i="1" s="1"/>
  <c r="Q39" i="1"/>
  <c r="R39" i="1"/>
  <c r="S39" i="1" s="1"/>
  <c r="Q38" i="1"/>
  <c r="R38" i="1" s="1"/>
  <c r="S38" i="1" s="1"/>
  <c r="Q37" i="1"/>
  <c r="R37" i="1"/>
  <c r="S37" i="1" s="1"/>
  <c r="Q36" i="1"/>
  <c r="R36" i="1" s="1"/>
  <c r="S36" i="1" s="1"/>
  <c r="Q35" i="1"/>
  <c r="R35" i="1"/>
  <c r="S35" i="1" s="1"/>
  <c r="Q34" i="1"/>
  <c r="R34" i="1" s="1"/>
  <c r="R33" i="1"/>
  <c r="Q32" i="1"/>
  <c r="R32" i="1"/>
  <c r="Q31" i="1"/>
  <c r="R31" i="1"/>
  <c r="Q30" i="1"/>
  <c r="R30" i="1"/>
  <c r="Q29" i="1"/>
  <c r="R29" i="1"/>
  <c r="Q28" i="1"/>
  <c r="R28" i="1"/>
  <c r="Q27" i="1"/>
  <c r="Q26" i="1"/>
  <c r="O99" i="1"/>
  <c r="O101" i="1"/>
  <c r="Q98" i="1"/>
  <c r="Q101" i="1"/>
  <c r="R98" i="1"/>
  <c r="S98" i="1"/>
  <c r="S101" i="1"/>
  <c r="T101" i="1"/>
  <c r="U101" i="1"/>
  <c r="V101" i="1"/>
  <c r="W101" i="1"/>
  <c r="X101" i="1"/>
  <c r="L97" i="1"/>
  <c r="J33" i="1"/>
  <c r="K33" i="1" s="1"/>
  <c r="J31" i="1"/>
  <c r="K31" i="1" s="1"/>
  <c r="J32" i="1"/>
  <c r="K32" i="1" s="1"/>
  <c r="J30" i="1"/>
  <c r="K30" i="1" s="1"/>
  <c r="K98" i="1"/>
  <c r="K99" i="1" s="1"/>
  <c r="L98" i="1"/>
  <c r="L99" i="1"/>
  <c r="L101" i="1" s="1"/>
  <c r="K50" i="1"/>
  <c r="K48" i="1"/>
  <c r="K47" i="1"/>
  <c r="K46" i="1"/>
  <c r="K45" i="1"/>
  <c r="K44" i="1"/>
  <c r="K43" i="1"/>
  <c r="K42" i="1"/>
  <c r="J41" i="1"/>
  <c r="K41" i="1"/>
  <c r="J40" i="1"/>
  <c r="K40" i="1"/>
  <c r="J39" i="1"/>
  <c r="K39" i="1"/>
  <c r="J38" i="1"/>
  <c r="K38" i="1"/>
  <c r="J37" i="1"/>
  <c r="K37" i="1"/>
  <c r="J36" i="1"/>
  <c r="K36" i="1"/>
  <c r="J35" i="1"/>
  <c r="K35" i="1"/>
  <c r="Q106" i="1"/>
  <c r="O106" i="1"/>
  <c r="N106" i="1"/>
  <c r="L106" i="1"/>
  <c r="J106" i="1"/>
  <c r="E35" i="1"/>
  <c r="J34" i="1"/>
  <c r="K34" i="1" s="1"/>
  <c r="J29" i="1"/>
  <c r="K29" i="1" s="1"/>
  <c r="J28" i="1"/>
  <c r="K28" i="1" s="1"/>
  <c r="J25" i="1"/>
  <c r="K25" i="1" s="1"/>
  <c r="L25" i="1" s="1"/>
  <c r="N25" i="1" s="1"/>
  <c r="J24" i="1"/>
  <c r="K24" i="1" s="1"/>
  <c r="L24" i="1" s="1"/>
  <c r="N24" i="1" s="1"/>
  <c r="J23" i="1"/>
  <c r="K23" i="1" s="1"/>
  <c r="L23" i="1" s="1"/>
  <c r="N23" i="1" s="1"/>
  <c r="J22" i="1"/>
  <c r="K22" i="1" s="1"/>
  <c r="L22" i="1" s="1"/>
  <c r="N22" i="1" s="1"/>
  <c r="J21" i="1"/>
  <c r="K21" i="1" s="1"/>
  <c r="L21" i="1" s="1"/>
  <c r="N21" i="1" s="1"/>
  <c r="J20" i="1"/>
  <c r="K20" i="1" s="1"/>
  <c r="L20" i="1" s="1"/>
  <c r="N20" i="1" s="1"/>
  <c r="J19" i="1"/>
  <c r="J18" i="1"/>
  <c r="K18" i="1"/>
  <c r="L18" i="1" s="1"/>
  <c r="J17" i="1"/>
  <c r="K17" i="1" s="1"/>
  <c r="L17" i="1" s="1"/>
  <c r="J16" i="1"/>
  <c r="K16" i="1"/>
  <c r="L16" i="1" s="1"/>
  <c r="J15" i="1"/>
  <c r="K15" i="1" s="1"/>
  <c r="L15" i="1" s="1"/>
  <c r="J14" i="1"/>
  <c r="K14" i="1"/>
  <c r="J13" i="1"/>
  <c r="K13" i="1"/>
  <c r="J12" i="1"/>
  <c r="J11" i="1"/>
  <c r="J10" i="1"/>
  <c r="J9" i="1"/>
  <c r="J8" i="1"/>
  <c r="J7" i="1"/>
  <c r="Z106" i="1"/>
  <c r="Z101" i="1"/>
  <c r="K104" i="1" l="1"/>
  <c r="K106" i="1" s="1"/>
  <c r="K101" i="1"/>
  <c r="W97" i="1"/>
  <c r="T98" i="1"/>
  <c r="Z97" i="1" l="1"/>
  <c r="Z98" i="1" s="1"/>
  <c r="W98" i="1"/>
  <c r="Y97" i="1"/>
  <c r="Y98" i="1" s="1"/>
  <c r="X97" i="1"/>
  <c r="AA97" i="1" s="1"/>
  <c r="AA98" i="1" s="1"/>
</calcChain>
</file>

<file path=xl/sharedStrings.xml><?xml version="1.0" encoding="utf-8"?>
<sst xmlns="http://schemas.openxmlformats.org/spreadsheetml/2006/main" count="103" uniqueCount="46">
  <si>
    <t>Actual</t>
  </si>
  <si>
    <t>Final</t>
  </si>
  <si>
    <t>Estimated</t>
  </si>
  <si>
    <t>Annual</t>
  </si>
  <si>
    <t>1998-99</t>
  </si>
  <si>
    <t>1999-00</t>
  </si>
  <si>
    <t>2000-01</t>
  </si>
  <si>
    <t>2003-04</t>
  </si>
  <si>
    <t>2005-06</t>
  </si>
  <si>
    <t>2006-07</t>
  </si>
  <si>
    <t>2007-08</t>
  </si>
  <si>
    <t>2008-09</t>
  </si>
  <si>
    <t>Year</t>
  </si>
  <si>
    <t>Bus #</t>
  </si>
  <si>
    <t>Size</t>
  </si>
  <si>
    <t>Mileage</t>
  </si>
  <si>
    <t>BUSES FOR NEW STUDENTS:</t>
  </si>
  <si>
    <t>% student increase</t>
  </si>
  <si>
    <t>total enrollment</t>
  </si>
  <si>
    <t>increase in number of students</t>
  </si>
  <si>
    <t># buses/130 students</t>
  </si>
  <si>
    <t>TOTAL BUSES NEEDED*</t>
  </si>
  <si>
    <t>INVENTORY:</t>
  </si>
  <si>
    <t>REGULAR ROUTE BUSES</t>
  </si>
  <si>
    <t>TOTAL INVENTORY</t>
  </si>
  <si>
    <t xml:space="preserve"> </t>
  </si>
  <si>
    <t># REPLACEMENT BUSES (boxed)</t>
  </si>
  <si>
    <t>Est. Final</t>
  </si>
  <si>
    <t>2009-10</t>
  </si>
  <si>
    <t>2000</t>
  </si>
  <si>
    <t>2001</t>
  </si>
  <si>
    <t>2002</t>
  </si>
  <si>
    <t>2010-11</t>
  </si>
  <si>
    <t>SPECIAL USE (shaded yellow)</t>
  </si>
  <si>
    <t>2011-12</t>
  </si>
  <si>
    <t>2012-13</t>
  </si>
  <si>
    <t>2014-15</t>
  </si>
  <si>
    <t>2013-14</t>
  </si>
  <si>
    <t>BUSES FOR NEW SCHOOLS/SPARES</t>
  </si>
  <si>
    <t>2015-16</t>
  </si>
  <si>
    <t>Act. Final</t>
  </si>
  <si>
    <t>2016-17</t>
  </si>
  <si>
    <t>2017-18</t>
  </si>
  <si>
    <t xml:space="preserve">* NOTE!!!! This is based on projections of annual increase in students.  Also, this assumes a similar demographic with the new students.  The addition of  changes in board policy </t>
  </si>
  <si>
    <t xml:space="preserve">and changes in special education can all impact future needs.                                                                                                                                                                              </t>
  </si>
  <si>
    <t xml:space="preserve">Bus Replacement Schedule / 2006-07 Through 2017-18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</si>
</sst>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_)"/>
  </numFmts>
  <fonts count="5" x14ac:knownFonts="1">
    <font>
      <sz val="12"/>
      <name val="Arial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26"/>
      </patternFill>
    </fill>
    <fill>
      <patternFill patternType="solid">
        <fgColor indexed="55"/>
        <bgColor indexed="9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0" xfId="0" applyFont="1" applyFill="1" applyAlignment="1">
      <alignment horizontal="center"/>
    </xf>
    <xf numFmtId="0" fontId="3" fillId="0" borderId="0" xfId="0" applyFont="1"/>
    <xf numFmtId="0" fontId="2" fillId="3" borderId="0" xfId="0" applyFont="1" applyFill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7" fontId="2" fillId="0" borderId="0" xfId="0" applyNumberFormat="1" applyFont="1" applyProtection="1"/>
    <xf numFmtId="37" fontId="2" fillId="2" borderId="0" xfId="0" applyNumberFormat="1" applyFont="1" applyFill="1" applyProtection="1"/>
    <xf numFmtId="37" fontId="2" fillId="3" borderId="0" xfId="0" applyNumberFormat="1" applyFont="1" applyFill="1" applyProtection="1"/>
    <xf numFmtId="37" fontId="2" fillId="0" borderId="2" xfId="0" applyNumberFormat="1" applyFont="1" applyBorder="1" applyProtection="1"/>
    <xf numFmtId="1" fontId="2" fillId="3" borderId="0" xfId="0" applyNumberFormat="1" applyFont="1" applyFill="1" applyAlignment="1">
      <alignment horizontal="center"/>
    </xf>
    <xf numFmtId="37" fontId="2" fillId="6" borderId="0" xfId="0" applyNumberFormat="1" applyFont="1" applyFill="1" applyBorder="1" applyProtection="1"/>
    <xf numFmtId="37" fontId="2" fillId="7" borderId="0" xfId="0" applyNumberFormat="1" applyFont="1" applyFill="1" applyProtection="1"/>
    <xf numFmtId="37" fontId="2" fillId="0" borderId="0" xfId="0" applyNumberFormat="1" applyFont="1" applyFill="1" applyProtection="1"/>
    <xf numFmtId="37" fontId="2" fillId="7" borderId="0" xfId="0" applyNumberFormat="1" applyFont="1" applyFill="1" applyBorder="1" applyProtection="1"/>
    <xf numFmtId="37" fontId="2" fillId="2" borderId="0" xfId="0" applyNumberFormat="1" applyFont="1" applyFill="1" applyBorder="1" applyProtection="1"/>
    <xf numFmtId="0" fontId="2" fillId="3" borderId="0" xfId="0" applyNumberFormat="1" applyFont="1" applyFill="1" applyAlignment="1">
      <alignment horizontal="center"/>
    </xf>
    <xf numFmtId="37" fontId="2" fillId="8" borderId="0" xfId="0" applyNumberFormat="1" applyFont="1" applyFill="1" applyBorder="1" applyProtection="1"/>
    <xf numFmtId="37" fontId="2" fillId="5" borderId="0" xfId="0" applyNumberFormat="1" applyFont="1" applyFill="1" applyBorder="1" applyProtection="1"/>
    <xf numFmtId="37" fontId="2" fillId="6" borderId="0" xfId="0" applyNumberFormat="1" applyFont="1" applyFill="1" applyProtection="1"/>
    <xf numFmtId="37" fontId="2" fillId="9" borderId="0" xfId="0" applyNumberFormat="1" applyFont="1" applyFill="1" applyBorder="1" applyProtection="1"/>
    <xf numFmtId="37" fontId="2" fillId="4" borderId="0" xfId="0" applyNumberFormat="1" applyFont="1" applyFill="1" applyBorder="1" applyProtection="1"/>
    <xf numFmtId="0" fontId="2" fillId="0" borderId="0" xfId="0" quotePrefix="1" applyFont="1" applyAlignment="1">
      <alignment horizontal="right"/>
    </xf>
    <xf numFmtId="0" fontId="2" fillId="3" borderId="0" xfId="0" quotePrefix="1" applyNumberFormat="1" applyFont="1" applyFill="1" applyAlignment="1">
      <alignment horizontal="center"/>
    </xf>
    <xf numFmtId="37" fontId="2" fillId="3" borderId="0" xfId="0" applyNumberFormat="1" applyFont="1" applyFill="1" applyBorder="1" applyProtection="1"/>
    <xf numFmtId="37" fontId="2" fillId="9" borderId="0" xfId="0" applyNumberFormat="1" applyFont="1" applyFill="1" applyProtection="1"/>
    <xf numFmtId="37" fontId="2" fillId="4" borderId="0" xfId="0" applyNumberFormat="1" applyFont="1" applyFill="1" applyProtection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3" borderId="2" xfId="0" applyFont="1" applyFill="1" applyBorder="1"/>
    <xf numFmtId="10" fontId="2" fillId="0" borderId="0" xfId="0" applyNumberFormat="1" applyFont="1" applyProtection="1"/>
    <xf numFmtId="10" fontId="2" fillId="3" borderId="0" xfId="0" applyNumberFormat="1" applyFont="1" applyFill="1" applyProtection="1"/>
    <xf numFmtId="164" fontId="2" fillId="0" borderId="2" xfId="0" applyNumberFormat="1" applyFont="1" applyBorder="1" applyProtection="1"/>
    <xf numFmtId="164" fontId="2" fillId="3" borderId="2" xfId="0" applyNumberFormat="1" applyFont="1" applyFill="1" applyBorder="1" applyProtection="1"/>
    <xf numFmtId="164" fontId="2" fillId="0" borderId="3" xfId="0" applyNumberFormat="1" applyFont="1" applyBorder="1" applyProtection="1"/>
    <xf numFmtId="164" fontId="2" fillId="0" borderId="0" xfId="0" applyNumberFormat="1" applyFont="1" applyProtection="1"/>
    <xf numFmtId="164" fontId="2" fillId="3" borderId="0" xfId="0" applyNumberFormat="1" applyFont="1" applyFill="1" applyProtection="1"/>
    <xf numFmtId="0" fontId="4" fillId="0" borderId="0" xfId="0" applyFont="1"/>
    <xf numFmtId="0" fontId="2" fillId="0" borderId="0" xfId="0" quotePrefix="1" applyFont="1" applyAlignment="1">
      <alignment horizontal="center"/>
    </xf>
    <xf numFmtId="0" fontId="2" fillId="3" borderId="0" xfId="0" quotePrefix="1" applyFont="1" applyFill="1" applyAlignment="1">
      <alignment horizontal="center"/>
    </xf>
    <xf numFmtId="8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E120"/>
  <sheetViews>
    <sheetView tabSelected="1" defaultGridColor="0" colorId="22" zoomScaleNormal="100" zoomScaleSheetLayoutView="75" workbookViewId="0">
      <pane ySplit="25" topLeftCell="A59" activePane="bottomLeft" state="frozen"/>
      <selection pane="bottomLeft" activeCell="A2" sqref="A2"/>
    </sheetView>
  </sheetViews>
  <sheetFormatPr defaultColWidth="9.77734375" defaultRowHeight="15" x14ac:dyDescent="0.25"/>
  <cols>
    <col min="1" max="1" width="6.77734375" style="2" customWidth="1"/>
    <col min="2" max="2" width="1.77734375" style="2" customWidth="1"/>
    <col min="3" max="3" width="5.77734375" style="3" customWidth="1"/>
    <col min="4" max="4" width="5.77734375" style="2" customWidth="1"/>
    <col min="5" max="5" width="0.109375" style="2" customWidth="1"/>
    <col min="6" max="6" width="2.88671875" style="2" hidden="1" customWidth="1"/>
    <col min="7" max="7" width="4.109375" style="2" hidden="1" customWidth="1"/>
    <col min="8" max="8" width="13.6640625" style="2" hidden="1" customWidth="1"/>
    <col min="9" max="9" width="9.33203125" style="2" customWidth="1"/>
    <col min="10" max="10" width="11.5546875" style="2" hidden="1" customWidth="1"/>
    <col min="11" max="11" width="11.88671875" style="2" hidden="1" customWidth="1"/>
    <col min="12" max="13" width="10.5546875" style="2" hidden="1" customWidth="1"/>
    <col min="14" max="14" width="10.77734375" style="2" hidden="1" customWidth="1"/>
    <col min="15" max="15" width="10.44140625" style="2" hidden="1" customWidth="1"/>
    <col min="16" max="16" width="9.6640625" style="2" customWidth="1"/>
    <col min="17" max="17" width="9.21875" style="2" customWidth="1"/>
    <col min="18" max="18" width="9.88671875" style="2" bestFit="1" customWidth="1"/>
    <col min="19" max="20" width="9" style="2" customWidth="1"/>
    <col min="21" max="22" width="9.109375" style="2" customWidth="1"/>
    <col min="23" max="23" width="9.5546875" style="2" customWidth="1"/>
    <col min="24" max="27" width="9.6640625" style="5" customWidth="1"/>
    <col min="28" max="16384" width="9.77734375" style="2"/>
  </cols>
  <sheetData>
    <row r="1" spans="1:31" ht="24" customHeight="1" x14ac:dyDescent="0.25">
      <c r="A1" s="1" t="s">
        <v>45</v>
      </c>
      <c r="O1" s="4"/>
    </row>
    <row r="2" spans="1:31" ht="10.5" customHeight="1" x14ac:dyDescent="0.25">
      <c r="A2" s="1"/>
    </row>
    <row r="3" spans="1:31" ht="9.75" customHeight="1" x14ac:dyDescent="0.25"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  <c r="Y3" s="3"/>
      <c r="Z3" s="3"/>
      <c r="AA3" s="3"/>
    </row>
    <row r="4" spans="1:31" x14ac:dyDescent="0.25">
      <c r="E4" s="6"/>
      <c r="F4" s="6"/>
      <c r="G4" s="6"/>
      <c r="H4" s="6"/>
      <c r="I4" s="6" t="s">
        <v>2</v>
      </c>
      <c r="J4" s="6" t="s">
        <v>1</v>
      </c>
      <c r="K4" s="6" t="s">
        <v>27</v>
      </c>
      <c r="L4" s="6" t="s">
        <v>1</v>
      </c>
      <c r="M4" s="6"/>
      <c r="N4" s="6" t="s">
        <v>1</v>
      </c>
      <c r="O4" s="6" t="s">
        <v>40</v>
      </c>
      <c r="P4" s="6" t="s">
        <v>40</v>
      </c>
      <c r="Q4" s="6" t="s">
        <v>27</v>
      </c>
      <c r="R4" s="6" t="s">
        <v>27</v>
      </c>
      <c r="S4" s="6" t="s">
        <v>27</v>
      </c>
      <c r="T4" s="6" t="s">
        <v>27</v>
      </c>
      <c r="U4" s="6" t="s">
        <v>27</v>
      </c>
      <c r="V4" s="6" t="s">
        <v>27</v>
      </c>
      <c r="W4" s="6" t="s">
        <v>27</v>
      </c>
      <c r="X4" s="3" t="s">
        <v>27</v>
      </c>
      <c r="Y4" s="3" t="s">
        <v>27</v>
      </c>
      <c r="Z4" s="3" t="s">
        <v>27</v>
      </c>
      <c r="AA4" s="3" t="s">
        <v>27</v>
      </c>
    </row>
    <row r="5" spans="1:31" x14ac:dyDescent="0.25">
      <c r="E5" s="6"/>
      <c r="F5" s="6"/>
      <c r="G5" s="6"/>
      <c r="H5" s="6"/>
      <c r="I5" s="6" t="s">
        <v>3</v>
      </c>
      <c r="J5" s="6" t="s">
        <v>4</v>
      </c>
      <c r="K5" s="6" t="s">
        <v>5</v>
      </c>
      <c r="L5" s="6" t="s">
        <v>6</v>
      </c>
      <c r="M5" s="6" t="s">
        <v>0</v>
      </c>
      <c r="N5" s="6" t="s">
        <v>7</v>
      </c>
      <c r="O5" s="6" t="s">
        <v>8</v>
      </c>
      <c r="P5" s="6" t="s">
        <v>9</v>
      </c>
      <c r="Q5" s="6" t="s">
        <v>10</v>
      </c>
      <c r="R5" s="6" t="s">
        <v>11</v>
      </c>
      <c r="S5" s="6" t="s">
        <v>28</v>
      </c>
      <c r="T5" s="6" t="s">
        <v>32</v>
      </c>
      <c r="U5" s="6" t="s">
        <v>34</v>
      </c>
      <c r="V5" s="6" t="s">
        <v>35</v>
      </c>
      <c r="W5" s="6" t="s">
        <v>37</v>
      </c>
      <c r="X5" s="3" t="s">
        <v>36</v>
      </c>
      <c r="Y5" s="3" t="s">
        <v>39</v>
      </c>
      <c r="Z5" s="3" t="s">
        <v>41</v>
      </c>
      <c r="AA5" s="3" t="s">
        <v>42</v>
      </c>
    </row>
    <row r="6" spans="1:31" ht="12" customHeight="1" thickBot="1" x14ac:dyDescent="0.3">
      <c r="A6" s="7" t="s">
        <v>12</v>
      </c>
      <c r="B6" s="7"/>
      <c r="C6" s="8" t="s">
        <v>13</v>
      </c>
      <c r="D6" s="7" t="s">
        <v>14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  <c r="K6" s="7" t="s">
        <v>15</v>
      </c>
      <c r="L6" s="7" t="s">
        <v>15</v>
      </c>
      <c r="M6" s="7" t="s">
        <v>15</v>
      </c>
      <c r="N6" s="7" t="s">
        <v>15</v>
      </c>
      <c r="O6" s="7" t="s">
        <v>15</v>
      </c>
      <c r="P6" s="7" t="s">
        <v>15</v>
      </c>
      <c r="Q6" s="7" t="s">
        <v>15</v>
      </c>
      <c r="R6" s="7" t="s">
        <v>15</v>
      </c>
      <c r="S6" s="7" t="s">
        <v>15</v>
      </c>
      <c r="T6" s="7" t="s">
        <v>15</v>
      </c>
      <c r="U6" s="7" t="s">
        <v>15</v>
      </c>
      <c r="V6" s="7" t="s">
        <v>15</v>
      </c>
      <c r="W6" s="7" t="s">
        <v>15</v>
      </c>
      <c r="X6" s="8" t="s">
        <v>15</v>
      </c>
      <c r="Y6" s="8" t="s">
        <v>15</v>
      </c>
      <c r="Z6" s="8" t="s">
        <v>15</v>
      </c>
      <c r="AA6" s="8" t="s">
        <v>15</v>
      </c>
    </row>
    <row r="7" spans="1:31" ht="16.5" hidden="1" customHeight="1" thickTop="1" x14ac:dyDescent="0.25">
      <c r="A7" s="2">
        <v>1986</v>
      </c>
      <c r="C7" s="3">
        <v>8618</v>
      </c>
      <c r="D7" s="6">
        <v>72</v>
      </c>
      <c r="E7" s="9">
        <v>1368</v>
      </c>
      <c r="F7" s="9">
        <v>124307</v>
      </c>
      <c r="G7" s="9">
        <v>135868</v>
      </c>
      <c r="H7" s="9">
        <v>142357</v>
      </c>
      <c r="I7" s="9">
        <v>10000</v>
      </c>
      <c r="J7" s="10">
        <f t="shared" ref="J7:J25" si="0">$I7+H7</f>
        <v>152357</v>
      </c>
      <c r="K7" s="9">
        <v>0</v>
      </c>
      <c r="L7" s="9">
        <v>0</v>
      </c>
      <c r="M7" s="9"/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11">
        <v>0</v>
      </c>
      <c r="Y7" s="11">
        <v>0</v>
      </c>
      <c r="Z7" s="11">
        <v>0</v>
      </c>
      <c r="AA7" s="11"/>
    </row>
    <row r="8" spans="1:31" ht="15.75" hidden="1" thickTop="1" x14ac:dyDescent="0.25">
      <c r="A8" s="2">
        <v>1986</v>
      </c>
      <c r="C8" s="3">
        <v>8627</v>
      </c>
      <c r="D8" s="6">
        <v>72</v>
      </c>
      <c r="E8" s="9">
        <v>2685</v>
      </c>
      <c r="F8" s="9">
        <v>124307</v>
      </c>
      <c r="G8" s="9">
        <v>135868</v>
      </c>
      <c r="H8" s="9">
        <v>157313</v>
      </c>
      <c r="I8" s="9">
        <v>10000</v>
      </c>
      <c r="J8" s="10">
        <f t="shared" si="0"/>
        <v>167313</v>
      </c>
      <c r="K8" s="9">
        <v>0</v>
      </c>
      <c r="L8" s="9">
        <v>0</v>
      </c>
      <c r="M8" s="9"/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11">
        <v>0</v>
      </c>
      <c r="Y8" s="11">
        <v>0</v>
      </c>
      <c r="Z8" s="11">
        <v>0</v>
      </c>
      <c r="AA8" s="11"/>
    </row>
    <row r="9" spans="1:31" ht="15.75" hidden="1" thickTop="1" x14ac:dyDescent="0.25">
      <c r="A9" s="2">
        <v>1987</v>
      </c>
      <c r="C9" s="3">
        <v>8711</v>
      </c>
      <c r="D9" s="6">
        <v>72</v>
      </c>
      <c r="E9" s="9">
        <v>8151</v>
      </c>
      <c r="F9" s="9">
        <v>124307</v>
      </c>
      <c r="G9" s="9">
        <v>135868</v>
      </c>
      <c r="H9" s="9">
        <v>148656</v>
      </c>
      <c r="I9" s="9">
        <v>10000</v>
      </c>
      <c r="J9" s="10">
        <f t="shared" si="0"/>
        <v>158656</v>
      </c>
      <c r="K9" s="9">
        <v>0</v>
      </c>
      <c r="L9" s="9">
        <v>0</v>
      </c>
      <c r="M9" s="9"/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11">
        <v>0</v>
      </c>
      <c r="Y9" s="11">
        <v>0</v>
      </c>
      <c r="Z9" s="11">
        <v>0</v>
      </c>
      <c r="AA9" s="11"/>
    </row>
    <row r="10" spans="1:31" ht="15.75" hidden="1" thickTop="1" x14ac:dyDescent="0.25">
      <c r="A10" s="2">
        <v>1987</v>
      </c>
      <c r="C10" s="3">
        <v>8712</v>
      </c>
      <c r="D10" s="6">
        <v>72</v>
      </c>
      <c r="E10" s="9">
        <v>3997</v>
      </c>
      <c r="F10" s="9">
        <v>124307</v>
      </c>
      <c r="G10" s="9">
        <v>135868</v>
      </c>
      <c r="H10" s="9">
        <v>140826</v>
      </c>
      <c r="I10" s="9">
        <v>10000</v>
      </c>
      <c r="J10" s="10">
        <f t="shared" si="0"/>
        <v>150826</v>
      </c>
      <c r="K10" s="9">
        <v>0</v>
      </c>
      <c r="L10" s="9">
        <v>0</v>
      </c>
      <c r="M10" s="9"/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11">
        <v>0</v>
      </c>
      <c r="Y10" s="11">
        <v>0</v>
      </c>
      <c r="Z10" s="11">
        <v>0</v>
      </c>
      <c r="AA10" s="11"/>
    </row>
    <row r="11" spans="1:31" ht="15.75" hidden="1" thickTop="1" x14ac:dyDescent="0.25">
      <c r="A11" s="2">
        <v>1987</v>
      </c>
      <c r="C11" s="3">
        <v>8713</v>
      </c>
      <c r="D11" s="6">
        <v>72</v>
      </c>
      <c r="E11" s="9">
        <v>5286</v>
      </c>
      <c r="F11" s="9">
        <v>124307</v>
      </c>
      <c r="G11" s="9">
        <v>135868</v>
      </c>
      <c r="H11" s="9">
        <v>139227</v>
      </c>
      <c r="I11" s="9">
        <v>10000</v>
      </c>
      <c r="J11" s="10">
        <f t="shared" si="0"/>
        <v>149227</v>
      </c>
      <c r="K11" s="9">
        <v>0</v>
      </c>
      <c r="L11" s="9">
        <v>0</v>
      </c>
      <c r="M11" s="9"/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11">
        <v>0</v>
      </c>
      <c r="Y11" s="11">
        <v>0</v>
      </c>
      <c r="Z11" s="11">
        <v>0</v>
      </c>
      <c r="AA11" s="11"/>
    </row>
    <row r="12" spans="1:31" ht="15.75" hidden="1" thickTop="1" x14ac:dyDescent="0.25">
      <c r="A12" s="2">
        <v>1987</v>
      </c>
      <c r="C12" s="3">
        <v>8720</v>
      </c>
      <c r="D12" s="6">
        <v>72</v>
      </c>
      <c r="E12" s="9">
        <v>9923</v>
      </c>
      <c r="F12" s="9">
        <v>124307</v>
      </c>
      <c r="G12" s="9">
        <v>135868</v>
      </c>
      <c r="H12" s="9">
        <v>159244</v>
      </c>
      <c r="I12" s="9">
        <v>10000</v>
      </c>
      <c r="J12" s="10">
        <f t="shared" si="0"/>
        <v>169244</v>
      </c>
      <c r="K12" s="9">
        <v>0</v>
      </c>
      <c r="L12" s="9">
        <v>0</v>
      </c>
      <c r="M12" s="9"/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11">
        <v>0</v>
      </c>
      <c r="Y12" s="11">
        <v>0</v>
      </c>
      <c r="Z12" s="11">
        <v>0</v>
      </c>
      <c r="AA12" s="11"/>
      <c r="AB12" s="9"/>
      <c r="AC12" s="9"/>
      <c r="AD12" s="9"/>
      <c r="AE12" s="9"/>
    </row>
    <row r="13" spans="1:31" ht="15.75" hidden="1" thickTop="1" x14ac:dyDescent="0.25">
      <c r="A13" s="2">
        <v>1988</v>
      </c>
      <c r="C13" s="3">
        <v>8809</v>
      </c>
      <c r="D13" s="6">
        <v>72</v>
      </c>
      <c r="E13" s="9">
        <v>12588</v>
      </c>
      <c r="F13" s="9">
        <v>117663</v>
      </c>
      <c r="G13" s="9">
        <v>127001</v>
      </c>
      <c r="H13" s="9">
        <v>150949</v>
      </c>
      <c r="I13" s="9">
        <v>10000</v>
      </c>
      <c r="J13" s="10">
        <f t="shared" si="0"/>
        <v>160949</v>
      </c>
      <c r="K13" s="10">
        <f>$I13+J13</f>
        <v>170949</v>
      </c>
      <c r="L13" s="9">
        <v>0</v>
      </c>
      <c r="M13" s="9"/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11">
        <v>0</v>
      </c>
      <c r="Y13" s="11">
        <v>0</v>
      </c>
      <c r="Z13" s="11">
        <v>0</v>
      </c>
      <c r="AA13" s="11"/>
      <c r="AB13" s="9"/>
      <c r="AC13" s="9"/>
      <c r="AD13" s="9"/>
      <c r="AE13" s="9"/>
    </row>
    <row r="14" spans="1:31" ht="13.5" hidden="1" customHeight="1" thickTop="1" x14ac:dyDescent="0.25">
      <c r="A14" s="2">
        <v>1988</v>
      </c>
      <c r="C14" s="3">
        <v>8810</v>
      </c>
      <c r="D14" s="6">
        <v>72</v>
      </c>
      <c r="E14" s="9">
        <v>6504</v>
      </c>
      <c r="F14" s="9">
        <v>115463</v>
      </c>
      <c r="G14" s="9">
        <v>124211</v>
      </c>
      <c r="H14" s="9">
        <v>141875</v>
      </c>
      <c r="I14" s="9">
        <v>10000</v>
      </c>
      <c r="J14" s="10">
        <f t="shared" si="0"/>
        <v>151875</v>
      </c>
      <c r="K14" s="10">
        <f>$I14+J14</f>
        <v>161875</v>
      </c>
      <c r="L14" s="9">
        <v>0</v>
      </c>
      <c r="M14" s="9"/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11">
        <v>0</v>
      </c>
      <c r="Y14" s="11">
        <v>0</v>
      </c>
      <c r="Z14" s="11">
        <v>0</v>
      </c>
      <c r="AA14" s="11"/>
      <c r="AB14" s="9"/>
      <c r="AC14" s="9"/>
      <c r="AD14" s="9"/>
      <c r="AE14" s="9"/>
    </row>
    <row r="15" spans="1:31" ht="15.75" hidden="1" thickTop="1" x14ac:dyDescent="0.25">
      <c r="A15" s="2">
        <v>1988</v>
      </c>
      <c r="C15" s="3">
        <v>8821</v>
      </c>
      <c r="D15" s="6">
        <v>72</v>
      </c>
      <c r="E15" s="9">
        <v>11880</v>
      </c>
      <c r="F15" s="9">
        <v>96442</v>
      </c>
      <c r="G15" s="9">
        <v>109749</v>
      </c>
      <c r="H15" s="9">
        <v>133798</v>
      </c>
      <c r="I15" s="9">
        <v>10000</v>
      </c>
      <c r="J15" s="12">
        <f t="shared" si="0"/>
        <v>143798</v>
      </c>
      <c r="K15" s="10">
        <f>$I15+J15</f>
        <v>153798</v>
      </c>
      <c r="L15" s="10">
        <f>$I15+K15</f>
        <v>163798</v>
      </c>
      <c r="M15" s="10"/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11">
        <v>0</v>
      </c>
      <c r="Y15" s="11">
        <v>0</v>
      </c>
      <c r="Z15" s="11">
        <v>0</v>
      </c>
      <c r="AA15" s="11"/>
      <c r="AB15" s="9"/>
      <c r="AC15" s="9"/>
      <c r="AD15" s="9"/>
      <c r="AE15" s="9"/>
    </row>
    <row r="16" spans="1:31" ht="15.75" hidden="1" thickTop="1" x14ac:dyDescent="0.25">
      <c r="A16" s="2">
        <v>1988</v>
      </c>
      <c r="C16" s="3">
        <v>8822</v>
      </c>
      <c r="D16" s="6">
        <v>72</v>
      </c>
      <c r="E16" s="9">
        <v>13828</v>
      </c>
      <c r="F16" s="9">
        <v>121553</v>
      </c>
      <c r="G16" s="9">
        <v>135313</v>
      </c>
      <c r="H16" s="9">
        <v>162000</v>
      </c>
      <c r="I16" s="9">
        <v>10000</v>
      </c>
      <c r="J16" s="10">
        <f t="shared" si="0"/>
        <v>172000</v>
      </c>
      <c r="K16" s="10">
        <f>$I16+J16</f>
        <v>182000</v>
      </c>
      <c r="L16" s="10">
        <f>$I16+K16</f>
        <v>192000</v>
      </c>
      <c r="M16" s="10"/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11">
        <v>0</v>
      </c>
      <c r="Y16" s="11">
        <v>0</v>
      </c>
      <c r="Z16" s="11">
        <v>0</v>
      </c>
      <c r="AA16" s="11"/>
      <c r="AB16" s="9"/>
      <c r="AC16" s="9"/>
      <c r="AD16" s="9"/>
      <c r="AE16" s="9"/>
    </row>
    <row r="17" spans="1:31" ht="15.75" hidden="1" thickTop="1" x14ac:dyDescent="0.25">
      <c r="A17" s="2">
        <v>1988</v>
      </c>
      <c r="C17" s="3">
        <v>8823</v>
      </c>
      <c r="D17" s="6">
        <v>72</v>
      </c>
      <c r="E17" s="9">
        <v>6664</v>
      </c>
      <c r="F17" s="9">
        <v>127157</v>
      </c>
      <c r="G17" s="9">
        <v>140289</v>
      </c>
      <c r="H17" s="9">
        <v>157265</v>
      </c>
      <c r="I17" s="9">
        <v>10000</v>
      </c>
      <c r="J17" s="12">
        <f t="shared" si="0"/>
        <v>167265</v>
      </c>
      <c r="K17" s="10">
        <f>$I17+J17</f>
        <v>177265</v>
      </c>
      <c r="L17" s="10">
        <f>10000+K17</f>
        <v>187265</v>
      </c>
      <c r="M17" s="10"/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11">
        <v>0</v>
      </c>
      <c r="Y17" s="11">
        <v>0</v>
      </c>
      <c r="Z17" s="11">
        <v>0</v>
      </c>
      <c r="AA17" s="11"/>
      <c r="AB17" s="9"/>
      <c r="AC17" s="9"/>
      <c r="AD17" s="9"/>
      <c r="AE17" s="9"/>
    </row>
    <row r="18" spans="1:31" ht="15.75" hidden="1" thickTop="1" x14ac:dyDescent="0.25">
      <c r="A18" s="2">
        <v>1988</v>
      </c>
      <c r="C18" s="3">
        <v>8830</v>
      </c>
      <c r="D18" s="6">
        <v>72</v>
      </c>
      <c r="E18" s="9">
        <v>9452</v>
      </c>
      <c r="F18" s="9">
        <v>117019</v>
      </c>
      <c r="G18" s="9">
        <v>129866</v>
      </c>
      <c r="H18" s="9">
        <v>151267</v>
      </c>
      <c r="I18" s="9">
        <v>10000</v>
      </c>
      <c r="J18" s="12">
        <f t="shared" si="0"/>
        <v>161267</v>
      </c>
      <c r="K18" s="10">
        <f>10000+J18</f>
        <v>171267</v>
      </c>
      <c r="L18" s="10">
        <f>10000+K18</f>
        <v>181267</v>
      </c>
      <c r="M18" s="10"/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11">
        <v>0</v>
      </c>
      <c r="Y18" s="11">
        <v>0</v>
      </c>
      <c r="Z18" s="11">
        <v>0</v>
      </c>
      <c r="AA18" s="11"/>
      <c r="AB18" s="9"/>
      <c r="AC18" s="9"/>
      <c r="AD18" s="9"/>
      <c r="AE18" s="9"/>
    </row>
    <row r="19" spans="1:31" ht="13.5" hidden="1" customHeight="1" thickTop="1" x14ac:dyDescent="0.25">
      <c r="A19" s="2">
        <v>1988</v>
      </c>
      <c r="C19" s="3">
        <v>8839</v>
      </c>
      <c r="D19" s="6">
        <v>48</v>
      </c>
      <c r="E19" s="9">
        <v>8683</v>
      </c>
      <c r="F19" s="9">
        <v>208484</v>
      </c>
      <c r="G19" s="9">
        <v>213962</v>
      </c>
      <c r="H19" s="9">
        <v>236937</v>
      </c>
      <c r="I19" s="9">
        <v>10000</v>
      </c>
      <c r="J19" s="10">
        <f t="shared" si="0"/>
        <v>246937</v>
      </c>
      <c r="K19" s="9">
        <v>0</v>
      </c>
      <c r="L19" s="9">
        <v>0</v>
      </c>
      <c r="M19" s="9"/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11">
        <v>0</v>
      </c>
      <c r="Y19" s="11">
        <v>0</v>
      </c>
      <c r="Z19" s="11">
        <v>0</v>
      </c>
      <c r="AA19" s="11"/>
      <c r="AB19" s="9"/>
      <c r="AC19" s="9"/>
      <c r="AD19" s="9"/>
      <c r="AE19" s="9"/>
    </row>
    <row r="20" spans="1:31" ht="15.75" hidden="1" thickTop="1" x14ac:dyDescent="0.25">
      <c r="A20" s="2">
        <v>1991</v>
      </c>
      <c r="C20" s="3">
        <v>9131</v>
      </c>
      <c r="D20" s="6">
        <v>48</v>
      </c>
      <c r="E20" s="9">
        <v>11715</v>
      </c>
      <c r="F20" s="9">
        <v>116611</v>
      </c>
      <c r="G20" s="9">
        <v>144857</v>
      </c>
      <c r="H20" s="9">
        <v>188791</v>
      </c>
      <c r="I20" s="9">
        <v>20000</v>
      </c>
      <c r="J20" s="12">
        <f t="shared" si="0"/>
        <v>208791</v>
      </c>
      <c r="K20" s="10">
        <f t="shared" ref="K20:L23" si="1">10000+J20</f>
        <v>218791</v>
      </c>
      <c r="L20" s="10">
        <f t="shared" si="1"/>
        <v>228791</v>
      </c>
      <c r="M20" s="10"/>
      <c r="N20" s="10">
        <f t="shared" ref="N20:N25" si="2">10000+L20</f>
        <v>238791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11">
        <v>0</v>
      </c>
      <c r="Y20" s="11">
        <v>0</v>
      </c>
      <c r="Z20" s="11">
        <v>0</v>
      </c>
      <c r="AA20" s="11"/>
      <c r="AB20" s="9"/>
      <c r="AC20" s="9"/>
      <c r="AD20" s="9"/>
      <c r="AE20" s="9"/>
    </row>
    <row r="21" spans="1:31" ht="15.75" hidden="1" thickTop="1" x14ac:dyDescent="0.25">
      <c r="A21" s="2">
        <v>1991</v>
      </c>
      <c r="C21" s="3">
        <v>9133</v>
      </c>
      <c r="D21" s="6">
        <v>48</v>
      </c>
      <c r="E21" s="9">
        <v>6517</v>
      </c>
      <c r="F21" s="9">
        <v>105967</v>
      </c>
      <c r="G21" s="9">
        <v>130607</v>
      </c>
      <c r="H21" s="9">
        <v>164042</v>
      </c>
      <c r="I21" s="9">
        <v>20000</v>
      </c>
      <c r="J21" s="12">
        <f t="shared" si="0"/>
        <v>184042</v>
      </c>
      <c r="K21" s="10">
        <f t="shared" si="1"/>
        <v>194042</v>
      </c>
      <c r="L21" s="10">
        <f t="shared" si="1"/>
        <v>204042</v>
      </c>
      <c r="M21" s="10"/>
      <c r="N21" s="10">
        <f t="shared" si="2"/>
        <v>214042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11">
        <v>0</v>
      </c>
      <c r="Y21" s="11">
        <v>0</v>
      </c>
      <c r="Z21" s="11">
        <v>0</v>
      </c>
      <c r="AA21" s="11"/>
      <c r="AB21" s="9"/>
      <c r="AC21" s="9"/>
      <c r="AD21" s="9"/>
      <c r="AE21" s="9"/>
    </row>
    <row r="22" spans="1:31" ht="15.75" hidden="1" thickTop="1" x14ac:dyDescent="0.25">
      <c r="A22" s="2">
        <v>1991</v>
      </c>
      <c r="C22" s="3">
        <v>9140</v>
      </c>
      <c r="D22" s="6">
        <v>72</v>
      </c>
      <c r="E22" s="9">
        <v>9740</v>
      </c>
      <c r="F22" s="9">
        <v>63335</v>
      </c>
      <c r="G22" s="9">
        <v>76221</v>
      </c>
      <c r="H22" s="9">
        <v>97589</v>
      </c>
      <c r="I22" s="9">
        <v>15000</v>
      </c>
      <c r="J22" s="12">
        <f t="shared" si="0"/>
        <v>112589</v>
      </c>
      <c r="K22" s="10">
        <f t="shared" si="1"/>
        <v>122589</v>
      </c>
      <c r="L22" s="10">
        <f t="shared" si="1"/>
        <v>132589</v>
      </c>
      <c r="M22" s="10"/>
      <c r="N22" s="10">
        <f t="shared" si="2"/>
        <v>142589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11">
        <v>0</v>
      </c>
      <c r="Y22" s="11">
        <v>0</v>
      </c>
      <c r="Z22" s="11">
        <v>0</v>
      </c>
      <c r="AA22" s="11"/>
      <c r="AB22" s="9"/>
      <c r="AC22" s="9"/>
      <c r="AD22" s="9"/>
      <c r="AE22" s="9"/>
    </row>
    <row r="23" spans="1:31" ht="15.75" hidden="1" thickTop="1" x14ac:dyDescent="0.25">
      <c r="A23" s="2">
        <v>1991</v>
      </c>
      <c r="C23" s="3">
        <v>9141</v>
      </c>
      <c r="D23" s="6">
        <v>72</v>
      </c>
      <c r="E23" s="9">
        <v>5886</v>
      </c>
      <c r="F23" s="9">
        <v>63132</v>
      </c>
      <c r="G23" s="9">
        <v>76266</v>
      </c>
      <c r="H23" s="9">
        <v>94033</v>
      </c>
      <c r="I23" s="9">
        <v>15000</v>
      </c>
      <c r="J23" s="12">
        <f t="shared" si="0"/>
        <v>109033</v>
      </c>
      <c r="K23" s="10">
        <f t="shared" si="1"/>
        <v>119033</v>
      </c>
      <c r="L23" s="10">
        <f t="shared" si="1"/>
        <v>129033</v>
      </c>
      <c r="M23" s="10"/>
      <c r="N23" s="10">
        <f t="shared" si="2"/>
        <v>139033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11">
        <v>0</v>
      </c>
      <c r="Y23" s="11">
        <v>0</v>
      </c>
      <c r="Z23" s="11">
        <v>0</v>
      </c>
      <c r="AA23" s="11"/>
      <c r="AB23" s="9"/>
      <c r="AC23" s="9"/>
      <c r="AD23" s="9"/>
      <c r="AE23" s="9"/>
    </row>
    <row r="24" spans="1:31" ht="15.75" hidden="1" thickTop="1" x14ac:dyDescent="0.25">
      <c r="A24" s="2">
        <v>1991</v>
      </c>
      <c r="C24" s="3">
        <v>9142</v>
      </c>
      <c r="D24" s="6">
        <v>72</v>
      </c>
      <c r="E24" s="9">
        <v>7028</v>
      </c>
      <c r="F24" s="9">
        <v>59042</v>
      </c>
      <c r="G24" s="9">
        <v>75764</v>
      </c>
      <c r="H24" s="9">
        <v>95584</v>
      </c>
      <c r="I24" s="9">
        <v>15000</v>
      </c>
      <c r="J24" s="9">
        <f t="shared" si="0"/>
        <v>110584</v>
      </c>
      <c r="K24" s="12">
        <f t="shared" ref="K24:K50" si="3">$I24+J24</f>
        <v>125584</v>
      </c>
      <c r="L24" s="10">
        <f>10000+K24</f>
        <v>135584</v>
      </c>
      <c r="M24" s="10"/>
      <c r="N24" s="10">
        <f t="shared" si="2"/>
        <v>145584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11">
        <v>0</v>
      </c>
      <c r="Y24" s="11">
        <v>0</v>
      </c>
      <c r="Z24" s="11">
        <v>0</v>
      </c>
      <c r="AA24" s="11"/>
      <c r="AB24" s="9"/>
      <c r="AC24" s="9"/>
      <c r="AD24" s="9"/>
      <c r="AE24" s="9"/>
    </row>
    <row r="25" spans="1:31" ht="16.5" hidden="1" customHeight="1" thickTop="1" x14ac:dyDescent="0.25">
      <c r="A25" s="2">
        <v>1991</v>
      </c>
      <c r="C25" s="3">
        <v>9143</v>
      </c>
      <c r="D25" s="6">
        <v>72</v>
      </c>
      <c r="E25" s="9">
        <v>13028</v>
      </c>
      <c r="F25" s="9">
        <v>47098</v>
      </c>
      <c r="G25" s="9">
        <v>61270</v>
      </c>
      <c r="H25" s="9">
        <v>84666</v>
      </c>
      <c r="I25" s="9">
        <v>15000</v>
      </c>
      <c r="J25" s="9">
        <f t="shared" si="0"/>
        <v>99666</v>
      </c>
      <c r="K25" s="12">
        <f t="shared" si="3"/>
        <v>114666</v>
      </c>
      <c r="L25" s="10">
        <f>10000+K25</f>
        <v>124666</v>
      </c>
      <c r="M25" s="10"/>
      <c r="N25" s="10">
        <f t="shared" si="2"/>
        <v>134666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11">
        <v>0</v>
      </c>
      <c r="Y25" s="11">
        <v>0</v>
      </c>
      <c r="Z25" s="11">
        <v>0</v>
      </c>
      <c r="AA25" s="11"/>
      <c r="AB25" s="9"/>
      <c r="AC25" s="9"/>
      <c r="AD25" s="9"/>
      <c r="AE25" s="9"/>
    </row>
    <row r="26" spans="1:31" ht="15.75" thickTop="1" x14ac:dyDescent="0.25">
      <c r="A26" s="2">
        <v>1996</v>
      </c>
      <c r="C26" s="13">
        <v>9632</v>
      </c>
      <c r="D26" s="6">
        <v>66</v>
      </c>
      <c r="E26" s="9"/>
      <c r="F26" s="9"/>
      <c r="G26" s="9"/>
      <c r="H26" s="9"/>
      <c r="I26" s="9">
        <v>11000</v>
      </c>
      <c r="J26" s="9"/>
      <c r="K26" s="9"/>
      <c r="L26" s="9"/>
      <c r="M26" s="11">
        <v>91800</v>
      </c>
      <c r="N26" s="9">
        <v>99300</v>
      </c>
      <c r="O26" s="9">
        <v>116030</v>
      </c>
      <c r="P26" s="9">
        <v>146013</v>
      </c>
      <c r="Q26" s="14">
        <f>11000+P26</f>
        <v>157013</v>
      </c>
      <c r="R26" s="15"/>
      <c r="S26" s="10"/>
      <c r="T26" s="10"/>
      <c r="U26" s="10"/>
      <c r="V26" s="10"/>
      <c r="W26" s="10"/>
      <c r="X26" s="10"/>
      <c r="Y26" s="10"/>
      <c r="Z26" s="10"/>
      <c r="AA26" s="10"/>
      <c r="AB26" s="9"/>
      <c r="AC26" s="9"/>
      <c r="AD26" s="9"/>
      <c r="AE26" s="9"/>
    </row>
    <row r="27" spans="1:31" x14ac:dyDescent="0.25">
      <c r="A27" s="2">
        <v>1996</v>
      </c>
      <c r="C27" s="13">
        <v>9634</v>
      </c>
      <c r="D27" s="6">
        <v>66</v>
      </c>
      <c r="E27" s="9"/>
      <c r="F27" s="9"/>
      <c r="G27" s="9"/>
      <c r="H27" s="9"/>
      <c r="I27" s="9">
        <v>11000</v>
      </c>
      <c r="J27" s="9"/>
      <c r="K27" s="9"/>
      <c r="L27" s="9"/>
      <c r="M27" s="11">
        <v>98600</v>
      </c>
      <c r="N27" s="9">
        <v>94287</v>
      </c>
      <c r="O27" s="9">
        <v>99490</v>
      </c>
      <c r="P27" s="9">
        <v>104718</v>
      </c>
      <c r="Q27" s="14">
        <f>11000+P27</f>
        <v>115718</v>
      </c>
      <c r="R27" s="15"/>
      <c r="S27" s="10"/>
      <c r="T27" s="10"/>
      <c r="U27" s="10"/>
      <c r="V27" s="10"/>
      <c r="W27" s="10"/>
      <c r="X27" s="10"/>
      <c r="Y27" s="10"/>
      <c r="Z27" s="10"/>
      <c r="AA27" s="10"/>
      <c r="AB27" s="9"/>
      <c r="AC27" s="9"/>
      <c r="AD27" s="9"/>
      <c r="AE27" s="9"/>
    </row>
    <row r="28" spans="1:31" x14ac:dyDescent="0.25">
      <c r="A28" s="2">
        <v>1997</v>
      </c>
      <c r="C28" s="13">
        <v>9701</v>
      </c>
      <c r="D28" s="6">
        <v>72</v>
      </c>
      <c r="E28" s="9">
        <v>9509</v>
      </c>
      <c r="F28" s="9"/>
      <c r="G28" s="9"/>
      <c r="H28" s="9">
        <v>10047</v>
      </c>
      <c r="I28" s="9">
        <v>11000</v>
      </c>
      <c r="J28" s="9">
        <f t="shared" ref="J28:J41" si="4">$I28+H28</f>
        <v>21047</v>
      </c>
      <c r="K28" s="9">
        <f t="shared" si="3"/>
        <v>32047</v>
      </c>
      <c r="L28" s="9">
        <v>42976</v>
      </c>
      <c r="M28" s="9">
        <v>62231</v>
      </c>
      <c r="N28" s="9">
        <v>71879</v>
      </c>
      <c r="O28" s="9">
        <v>93316</v>
      </c>
      <c r="P28" s="9">
        <v>102084</v>
      </c>
      <c r="Q28" s="16">
        <f t="shared" ref="Q28:R33" si="5">11000+P28</f>
        <v>113084</v>
      </c>
      <c r="R28" s="14">
        <f t="shared" si="5"/>
        <v>124084</v>
      </c>
      <c r="S28" s="15"/>
      <c r="T28" s="10"/>
      <c r="U28" s="10"/>
      <c r="V28" s="10"/>
      <c r="W28" s="10"/>
      <c r="X28" s="10"/>
      <c r="Y28" s="10"/>
      <c r="Z28" s="10"/>
      <c r="AA28" s="10"/>
      <c r="AB28" s="9"/>
      <c r="AC28" s="9"/>
      <c r="AD28" s="9"/>
      <c r="AE28" s="9"/>
    </row>
    <row r="29" spans="1:31" x14ac:dyDescent="0.25">
      <c r="A29" s="2">
        <v>1997</v>
      </c>
      <c r="C29" s="13">
        <v>9705</v>
      </c>
      <c r="D29" s="6">
        <v>72</v>
      </c>
      <c r="E29" s="9">
        <v>12571</v>
      </c>
      <c r="F29" s="9"/>
      <c r="G29" s="9"/>
      <c r="H29" s="9">
        <v>13287</v>
      </c>
      <c r="I29" s="9">
        <v>11000</v>
      </c>
      <c r="J29" s="9">
        <f t="shared" si="4"/>
        <v>24287</v>
      </c>
      <c r="K29" s="9">
        <f t="shared" si="3"/>
        <v>35287</v>
      </c>
      <c r="L29" s="9">
        <v>63924</v>
      </c>
      <c r="M29" s="9">
        <v>86106</v>
      </c>
      <c r="N29" s="9">
        <v>96427</v>
      </c>
      <c r="O29" s="9">
        <v>119204</v>
      </c>
      <c r="P29" s="9">
        <v>131857</v>
      </c>
      <c r="Q29" s="9">
        <f t="shared" si="5"/>
        <v>142857</v>
      </c>
      <c r="R29" s="14">
        <f t="shared" si="5"/>
        <v>153857</v>
      </c>
      <c r="S29" s="15"/>
      <c r="T29" s="10"/>
      <c r="U29" s="10"/>
      <c r="V29" s="10"/>
      <c r="W29" s="10"/>
      <c r="X29" s="10"/>
      <c r="Y29" s="10"/>
      <c r="Z29" s="10"/>
      <c r="AA29" s="10"/>
      <c r="AB29" s="9"/>
      <c r="AC29" s="9"/>
      <c r="AD29" s="9"/>
      <c r="AE29" s="9"/>
    </row>
    <row r="30" spans="1:31" x14ac:dyDescent="0.25">
      <c r="A30" s="2">
        <v>1997</v>
      </c>
      <c r="C30" s="13">
        <v>9706</v>
      </c>
      <c r="D30" s="6">
        <v>72</v>
      </c>
      <c r="E30" s="9">
        <v>15013</v>
      </c>
      <c r="F30" s="9"/>
      <c r="G30" s="9"/>
      <c r="H30" s="9">
        <v>15533</v>
      </c>
      <c r="I30" s="9">
        <v>11000</v>
      </c>
      <c r="J30" s="9">
        <f t="shared" si="4"/>
        <v>26533</v>
      </c>
      <c r="K30" s="9">
        <f t="shared" si="3"/>
        <v>37533</v>
      </c>
      <c r="L30" s="9">
        <v>54474</v>
      </c>
      <c r="M30" s="9">
        <v>79834</v>
      </c>
      <c r="N30" s="9">
        <v>91280</v>
      </c>
      <c r="O30" s="9">
        <v>108635</v>
      </c>
      <c r="P30" s="9">
        <v>122504</v>
      </c>
      <c r="Q30" s="9">
        <f t="shared" si="5"/>
        <v>133504</v>
      </c>
      <c r="R30" s="14">
        <f t="shared" si="5"/>
        <v>144504</v>
      </c>
      <c r="S30" s="17"/>
      <c r="T30" s="18"/>
      <c r="U30" s="18"/>
      <c r="V30" s="18"/>
      <c r="W30" s="18"/>
      <c r="X30" s="18"/>
      <c r="Y30" s="18"/>
      <c r="Z30" s="18"/>
      <c r="AA30" s="18"/>
      <c r="AB30" s="9"/>
      <c r="AC30" s="9"/>
      <c r="AD30" s="9"/>
      <c r="AE30" s="9"/>
    </row>
    <row r="31" spans="1:31" x14ac:dyDescent="0.25">
      <c r="A31" s="2">
        <v>1997</v>
      </c>
      <c r="C31" s="13">
        <v>9707</v>
      </c>
      <c r="D31" s="6">
        <v>72</v>
      </c>
      <c r="E31" s="9">
        <v>16410</v>
      </c>
      <c r="F31" s="9"/>
      <c r="G31" s="9"/>
      <c r="H31" s="9">
        <v>16991</v>
      </c>
      <c r="I31" s="9">
        <v>11000</v>
      </c>
      <c r="J31" s="9">
        <f t="shared" si="4"/>
        <v>27991</v>
      </c>
      <c r="K31" s="9">
        <f t="shared" si="3"/>
        <v>38991</v>
      </c>
      <c r="L31" s="9">
        <v>55329</v>
      </c>
      <c r="M31" s="9">
        <v>80790</v>
      </c>
      <c r="N31" s="9">
        <v>95167</v>
      </c>
      <c r="O31" s="9">
        <v>117508</v>
      </c>
      <c r="P31" s="9">
        <v>127297</v>
      </c>
      <c r="Q31" s="9">
        <f t="shared" si="5"/>
        <v>138297</v>
      </c>
      <c r="R31" s="14">
        <f t="shared" si="5"/>
        <v>149297</v>
      </c>
      <c r="S31" s="17"/>
      <c r="T31" s="18"/>
      <c r="U31" s="18"/>
      <c r="V31" s="18"/>
      <c r="W31" s="18"/>
      <c r="X31" s="18"/>
      <c r="Y31" s="18"/>
      <c r="Z31" s="18"/>
      <c r="AA31" s="18"/>
      <c r="AB31" s="9"/>
      <c r="AC31" s="9"/>
      <c r="AD31" s="9"/>
      <c r="AE31" s="9"/>
    </row>
    <row r="32" spans="1:31" x14ac:dyDescent="0.25">
      <c r="A32" s="2">
        <v>1997</v>
      </c>
      <c r="C32" s="13">
        <v>9715</v>
      </c>
      <c r="D32" s="6">
        <v>72</v>
      </c>
      <c r="E32" s="9">
        <v>11498</v>
      </c>
      <c r="F32" s="9"/>
      <c r="G32" s="9"/>
      <c r="H32" s="9">
        <v>12099</v>
      </c>
      <c r="I32" s="9">
        <v>11000</v>
      </c>
      <c r="J32" s="9">
        <f t="shared" si="4"/>
        <v>23099</v>
      </c>
      <c r="K32" s="9">
        <f t="shared" si="3"/>
        <v>34099</v>
      </c>
      <c r="L32" s="9">
        <v>51823</v>
      </c>
      <c r="M32" s="9">
        <v>79761</v>
      </c>
      <c r="N32" s="9">
        <v>88151</v>
      </c>
      <c r="O32" s="9">
        <v>94564</v>
      </c>
      <c r="P32" s="9">
        <v>100776</v>
      </c>
      <c r="Q32" s="9">
        <f t="shared" si="5"/>
        <v>111776</v>
      </c>
      <c r="R32" s="14">
        <f t="shared" si="5"/>
        <v>122776</v>
      </c>
      <c r="S32" s="17"/>
      <c r="T32" s="18"/>
      <c r="U32" s="18"/>
      <c r="V32" s="18"/>
      <c r="W32" s="18"/>
      <c r="X32" s="18"/>
      <c r="Y32" s="18"/>
      <c r="Z32" s="18"/>
      <c r="AA32" s="18"/>
      <c r="AB32" s="9"/>
      <c r="AC32" s="9"/>
      <c r="AD32" s="9"/>
      <c r="AE32" s="9"/>
    </row>
    <row r="33" spans="1:31" x14ac:dyDescent="0.25">
      <c r="A33" s="2">
        <v>1997</v>
      </c>
      <c r="C33" s="19">
        <v>9728</v>
      </c>
      <c r="D33" s="6">
        <v>72</v>
      </c>
      <c r="E33" s="9">
        <v>12145</v>
      </c>
      <c r="F33" s="9"/>
      <c r="G33" s="9"/>
      <c r="H33" s="9">
        <v>12785</v>
      </c>
      <c r="I33" s="9">
        <v>11000</v>
      </c>
      <c r="J33" s="9">
        <f t="shared" si="4"/>
        <v>23785</v>
      </c>
      <c r="K33" s="9">
        <f t="shared" si="3"/>
        <v>34785</v>
      </c>
      <c r="L33" s="9">
        <v>49585</v>
      </c>
      <c r="M33" s="9">
        <v>74297</v>
      </c>
      <c r="N33" s="9">
        <v>85425</v>
      </c>
      <c r="O33" s="9">
        <v>107455</v>
      </c>
      <c r="P33" s="9">
        <v>116686</v>
      </c>
      <c r="Q33" s="9">
        <f t="shared" si="5"/>
        <v>127686</v>
      </c>
      <c r="R33" s="14">
        <f t="shared" si="5"/>
        <v>138686</v>
      </c>
      <c r="S33" s="17"/>
      <c r="T33" s="18"/>
      <c r="U33" s="18"/>
      <c r="V33" s="18"/>
      <c r="W33" s="18"/>
      <c r="X33" s="18"/>
      <c r="Y33" s="18"/>
      <c r="Z33" s="18"/>
      <c r="AA33" s="18"/>
      <c r="AB33" s="9"/>
      <c r="AC33" s="9"/>
      <c r="AD33" s="9"/>
      <c r="AE33" s="9"/>
    </row>
    <row r="34" spans="1:31" x14ac:dyDescent="0.25">
      <c r="A34" s="2">
        <v>1997</v>
      </c>
      <c r="C34" s="19">
        <v>9761</v>
      </c>
      <c r="D34" s="6">
        <v>48</v>
      </c>
      <c r="E34" s="9">
        <v>16784</v>
      </c>
      <c r="H34" s="9">
        <v>16784</v>
      </c>
      <c r="I34" s="9">
        <v>13000</v>
      </c>
      <c r="J34" s="9">
        <f t="shared" si="4"/>
        <v>29784</v>
      </c>
      <c r="K34" s="9">
        <f t="shared" si="3"/>
        <v>42784</v>
      </c>
      <c r="L34" s="9">
        <v>86085</v>
      </c>
      <c r="M34" s="9">
        <v>117428</v>
      </c>
      <c r="N34" s="9">
        <v>125582</v>
      </c>
      <c r="O34" s="9">
        <v>151486</v>
      </c>
      <c r="P34" s="9">
        <v>151644</v>
      </c>
      <c r="Q34" s="9">
        <f>13000+P34</f>
        <v>164644</v>
      </c>
      <c r="R34" s="14">
        <f>13000+Q34</f>
        <v>177644</v>
      </c>
      <c r="S34" s="20"/>
      <c r="T34" s="21"/>
      <c r="U34" s="21"/>
      <c r="V34" s="21"/>
      <c r="W34" s="21"/>
      <c r="X34" s="21"/>
      <c r="Y34" s="21"/>
      <c r="Z34" s="21"/>
      <c r="AA34" s="21"/>
    </row>
    <row r="35" spans="1:31" x14ac:dyDescent="0.25">
      <c r="A35" s="2">
        <v>1998</v>
      </c>
      <c r="C35" s="19">
        <v>9829</v>
      </c>
      <c r="D35" s="6">
        <v>72</v>
      </c>
      <c r="E35" s="9">
        <f>AVERAGEA(E12:E34)</f>
        <v>10826.952380952382</v>
      </c>
      <c r="H35" s="9">
        <v>0</v>
      </c>
      <c r="I35" s="9">
        <v>11000</v>
      </c>
      <c r="J35" s="9">
        <f t="shared" si="4"/>
        <v>11000</v>
      </c>
      <c r="K35" s="9">
        <f t="shared" si="3"/>
        <v>22000</v>
      </c>
      <c r="L35" s="9">
        <v>42501</v>
      </c>
      <c r="M35" s="9">
        <v>68211</v>
      </c>
      <c r="N35" s="9">
        <v>81298</v>
      </c>
      <c r="O35" s="9">
        <v>99559</v>
      </c>
      <c r="P35" s="9">
        <v>109431</v>
      </c>
      <c r="Q35" s="9">
        <f t="shared" ref="Q35:S36" si="6">11000+P35</f>
        <v>120431</v>
      </c>
      <c r="R35" s="9">
        <f t="shared" si="6"/>
        <v>131431</v>
      </c>
      <c r="S35" s="22">
        <f t="shared" si="6"/>
        <v>142431</v>
      </c>
      <c r="T35" s="23"/>
      <c r="U35" s="24"/>
      <c r="V35" s="24"/>
      <c r="W35" s="24"/>
      <c r="X35" s="24"/>
      <c r="Y35" s="24"/>
      <c r="Z35" s="24"/>
      <c r="AA35" s="24"/>
    </row>
    <row r="36" spans="1:31" x14ac:dyDescent="0.25">
      <c r="A36" s="2">
        <v>1998</v>
      </c>
      <c r="C36" s="19">
        <v>9836</v>
      </c>
      <c r="D36" s="6">
        <v>72</v>
      </c>
      <c r="E36" s="9">
        <v>15000</v>
      </c>
      <c r="H36" s="9">
        <v>0</v>
      </c>
      <c r="I36" s="9">
        <v>11000</v>
      </c>
      <c r="J36" s="9">
        <f t="shared" si="4"/>
        <v>11000</v>
      </c>
      <c r="K36" s="9">
        <f t="shared" si="3"/>
        <v>22000</v>
      </c>
      <c r="L36" s="9">
        <v>50269</v>
      </c>
      <c r="M36" s="9">
        <v>69027</v>
      </c>
      <c r="N36" s="9">
        <v>82101</v>
      </c>
      <c r="O36" s="9">
        <v>102790</v>
      </c>
      <c r="P36" s="9">
        <v>112595</v>
      </c>
      <c r="Q36" s="9">
        <f t="shared" si="6"/>
        <v>123595</v>
      </c>
      <c r="R36" s="9">
        <f t="shared" si="6"/>
        <v>134595</v>
      </c>
      <c r="S36" s="22">
        <f t="shared" si="6"/>
        <v>145595</v>
      </c>
      <c r="T36" s="23"/>
      <c r="U36" s="24"/>
      <c r="V36" s="24"/>
      <c r="W36" s="24"/>
      <c r="X36" s="24"/>
      <c r="Y36" s="24"/>
      <c r="Z36" s="24"/>
      <c r="AA36" s="24"/>
    </row>
    <row r="37" spans="1:31" x14ac:dyDescent="0.25">
      <c r="A37" s="2">
        <v>1998</v>
      </c>
      <c r="C37" s="19">
        <v>9837</v>
      </c>
      <c r="D37" s="6">
        <v>72</v>
      </c>
      <c r="E37" s="9">
        <v>15000</v>
      </c>
      <c r="H37" s="9">
        <v>0</v>
      </c>
      <c r="I37" s="9">
        <v>11000</v>
      </c>
      <c r="J37" s="9">
        <f t="shared" si="4"/>
        <v>11000</v>
      </c>
      <c r="K37" s="9">
        <f t="shared" si="3"/>
        <v>22000</v>
      </c>
      <c r="L37" s="9">
        <v>43056</v>
      </c>
      <c r="M37" s="9">
        <v>64967</v>
      </c>
      <c r="N37" s="9">
        <v>77021</v>
      </c>
      <c r="O37" s="9">
        <v>99232</v>
      </c>
      <c r="P37" s="9">
        <v>109293</v>
      </c>
      <c r="Q37" s="9">
        <f t="shared" ref="Q37:S39" si="7">11000+P37</f>
        <v>120293</v>
      </c>
      <c r="R37" s="9">
        <f t="shared" si="7"/>
        <v>131293</v>
      </c>
      <c r="S37" s="22">
        <f t="shared" si="7"/>
        <v>142293</v>
      </c>
      <c r="T37" s="23"/>
      <c r="U37" s="24"/>
      <c r="V37" s="24"/>
      <c r="W37" s="24"/>
      <c r="X37" s="24"/>
      <c r="Y37" s="24"/>
      <c r="Z37" s="24"/>
      <c r="AA37" s="24"/>
    </row>
    <row r="38" spans="1:31" x14ac:dyDescent="0.25">
      <c r="A38" s="2">
        <v>1998</v>
      </c>
      <c r="C38" s="19">
        <v>9856</v>
      </c>
      <c r="D38" s="6">
        <v>72</v>
      </c>
      <c r="E38" s="9">
        <v>15000</v>
      </c>
      <c r="H38" s="9">
        <v>0</v>
      </c>
      <c r="I38" s="9">
        <v>11000</v>
      </c>
      <c r="J38" s="9">
        <f t="shared" si="4"/>
        <v>11000</v>
      </c>
      <c r="K38" s="9">
        <f t="shared" si="3"/>
        <v>22000</v>
      </c>
      <c r="L38" s="9">
        <v>40141</v>
      </c>
      <c r="M38" s="9">
        <v>65178</v>
      </c>
      <c r="N38" s="9">
        <v>78872</v>
      </c>
      <c r="O38" s="9">
        <v>100250</v>
      </c>
      <c r="P38" s="9">
        <v>110126</v>
      </c>
      <c r="Q38" s="9">
        <f t="shared" si="7"/>
        <v>121126</v>
      </c>
      <c r="R38" s="9">
        <f t="shared" si="7"/>
        <v>132126</v>
      </c>
      <c r="S38" s="22">
        <f t="shared" si="7"/>
        <v>143126</v>
      </c>
      <c r="T38" s="23"/>
      <c r="U38" s="24"/>
      <c r="V38" s="24"/>
      <c r="W38" s="24"/>
      <c r="X38" s="24"/>
      <c r="Y38" s="24"/>
      <c r="Z38" s="24"/>
      <c r="AA38" s="24"/>
    </row>
    <row r="39" spans="1:31" x14ac:dyDescent="0.25">
      <c r="A39" s="2">
        <v>1998</v>
      </c>
      <c r="C39" s="19">
        <v>9857</v>
      </c>
      <c r="D39" s="6">
        <v>72</v>
      </c>
      <c r="E39" s="9">
        <v>15000</v>
      </c>
      <c r="H39" s="9">
        <v>0</v>
      </c>
      <c r="I39" s="9">
        <v>11000</v>
      </c>
      <c r="J39" s="9">
        <f t="shared" si="4"/>
        <v>11000</v>
      </c>
      <c r="K39" s="9">
        <f t="shared" si="3"/>
        <v>22000</v>
      </c>
      <c r="L39" s="9">
        <v>36701</v>
      </c>
      <c r="M39" s="9">
        <v>60109</v>
      </c>
      <c r="N39" s="9">
        <v>73229</v>
      </c>
      <c r="O39" s="9">
        <v>90807</v>
      </c>
      <c r="P39" s="9">
        <v>101316</v>
      </c>
      <c r="Q39" s="9">
        <f t="shared" si="7"/>
        <v>112316</v>
      </c>
      <c r="R39" s="9">
        <f t="shared" si="7"/>
        <v>123316</v>
      </c>
      <c r="S39" s="22">
        <f t="shared" si="7"/>
        <v>134316</v>
      </c>
      <c r="T39" s="23"/>
      <c r="U39" s="24"/>
      <c r="V39" s="24"/>
      <c r="W39" s="24"/>
      <c r="X39" s="24"/>
      <c r="Y39" s="24"/>
      <c r="Z39" s="24"/>
      <c r="AA39" s="24"/>
    </row>
    <row r="40" spans="1:31" x14ac:dyDescent="0.25">
      <c r="A40" s="2">
        <v>1998</v>
      </c>
      <c r="C40" s="19">
        <v>9890</v>
      </c>
      <c r="D40" s="6">
        <v>48</v>
      </c>
      <c r="E40" s="9">
        <v>15000</v>
      </c>
      <c r="H40" s="9">
        <v>0</v>
      </c>
      <c r="I40" s="9">
        <v>13000</v>
      </c>
      <c r="J40" s="9">
        <f t="shared" si="4"/>
        <v>13000</v>
      </c>
      <c r="K40" s="9">
        <f t="shared" si="3"/>
        <v>26000</v>
      </c>
      <c r="L40" s="9">
        <v>71202</v>
      </c>
      <c r="M40" s="9">
        <v>112845</v>
      </c>
      <c r="N40" s="9">
        <v>123215</v>
      </c>
      <c r="O40" s="9">
        <v>138174</v>
      </c>
      <c r="P40" s="9">
        <v>143538</v>
      </c>
      <c r="Q40" s="9">
        <f t="shared" ref="Q40:S41" si="8">13000+P40</f>
        <v>156538</v>
      </c>
      <c r="R40" s="9">
        <f t="shared" si="8"/>
        <v>169538</v>
      </c>
      <c r="S40" s="14">
        <f t="shared" si="8"/>
        <v>182538</v>
      </c>
      <c r="T40" s="23"/>
      <c r="U40" s="24"/>
      <c r="V40" s="24"/>
      <c r="W40" s="24"/>
      <c r="X40" s="24"/>
      <c r="Y40" s="24"/>
      <c r="Z40" s="24"/>
      <c r="AA40" s="24"/>
    </row>
    <row r="41" spans="1:31" x14ac:dyDescent="0.25">
      <c r="A41" s="2">
        <v>1998</v>
      </c>
      <c r="C41" s="19">
        <v>9891</v>
      </c>
      <c r="D41" s="6">
        <v>48</v>
      </c>
      <c r="E41" s="9">
        <v>15000</v>
      </c>
      <c r="H41" s="9">
        <v>0</v>
      </c>
      <c r="I41" s="9">
        <v>13000</v>
      </c>
      <c r="J41" s="9">
        <f t="shared" si="4"/>
        <v>13000</v>
      </c>
      <c r="K41" s="9">
        <f t="shared" si="3"/>
        <v>26000</v>
      </c>
      <c r="L41" s="9">
        <v>48138</v>
      </c>
      <c r="M41" s="9">
        <v>96435</v>
      </c>
      <c r="N41" s="9">
        <v>113998</v>
      </c>
      <c r="O41" s="9">
        <v>129816</v>
      </c>
      <c r="P41" s="9">
        <v>138981</v>
      </c>
      <c r="Q41" s="9">
        <f t="shared" si="8"/>
        <v>151981</v>
      </c>
      <c r="R41" s="9">
        <f t="shared" si="8"/>
        <v>164981</v>
      </c>
      <c r="S41" s="22">
        <f t="shared" si="8"/>
        <v>177981</v>
      </c>
      <c r="T41" s="23"/>
      <c r="U41" s="24"/>
      <c r="V41" s="24"/>
      <c r="W41" s="24"/>
      <c r="X41" s="24"/>
      <c r="Y41" s="24"/>
      <c r="Z41" s="24"/>
      <c r="AA41" s="24"/>
    </row>
    <row r="42" spans="1:31" x14ac:dyDescent="0.25">
      <c r="A42" s="2">
        <v>1999</v>
      </c>
      <c r="C42" s="13">
        <v>9914</v>
      </c>
      <c r="D42" s="6">
        <v>72</v>
      </c>
      <c r="E42" s="9">
        <v>15000</v>
      </c>
      <c r="H42" s="9">
        <v>0</v>
      </c>
      <c r="I42" s="9">
        <v>11000</v>
      </c>
      <c r="J42" s="9">
        <v>0</v>
      </c>
      <c r="K42" s="9">
        <f t="shared" si="3"/>
        <v>11000</v>
      </c>
      <c r="L42" s="9">
        <v>35384</v>
      </c>
      <c r="M42" s="9">
        <v>62194</v>
      </c>
      <c r="N42" s="9">
        <v>76468</v>
      </c>
      <c r="O42" s="9">
        <v>96525</v>
      </c>
      <c r="P42" s="9">
        <v>106483</v>
      </c>
      <c r="Q42" s="9">
        <f>11000+P42</f>
        <v>117483</v>
      </c>
      <c r="R42" s="9">
        <f>11000+Q42</f>
        <v>128483</v>
      </c>
      <c r="S42" s="9">
        <f>11000+R42</f>
        <v>139483</v>
      </c>
      <c r="T42" s="22">
        <f>11000+S42</f>
        <v>150483</v>
      </c>
      <c r="U42" s="23"/>
      <c r="V42" s="24"/>
      <c r="W42" s="24"/>
      <c r="X42" s="24"/>
      <c r="Y42" s="24"/>
      <c r="Z42" s="24"/>
      <c r="AA42" s="24"/>
    </row>
    <row r="43" spans="1:31" x14ac:dyDescent="0.25">
      <c r="A43" s="2">
        <v>1999</v>
      </c>
      <c r="C43" s="19">
        <v>9902</v>
      </c>
      <c r="D43" s="6">
        <v>72</v>
      </c>
      <c r="E43" s="9">
        <v>15000</v>
      </c>
      <c r="H43" s="9">
        <v>0</v>
      </c>
      <c r="I43" s="9">
        <v>11000</v>
      </c>
      <c r="J43" s="9">
        <v>0</v>
      </c>
      <c r="K43" s="9">
        <f t="shared" si="3"/>
        <v>11000</v>
      </c>
      <c r="L43" s="9">
        <v>32873</v>
      </c>
      <c r="M43" s="9">
        <v>55678</v>
      </c>
      <c r="N43" s="9">
        <v>66953</v>
      </c>
      <c r="O43" s="9">
        <v>93006</v>
      </c>
      <c r="P43" s="9">
        <v>105609</v>
      </c>
      <c r="Q43" s="9">
        <f t="shared" ref="Q43:V57" si="9">11000+P43</f>
        <v>116609</v>
      </c>
      <c r="R43" s="9">
        <f t="shared" si="9"/>
        <v>127609</v>
      </c>
      <c r="S43" s="9">
        <f t="shared" si="9"/>
        <v>138609</v>
      </c>
      <c r="T43" s="22">
        <f t="shared" si="9"/>
        <v>149609</v>
      </c>
      <c r="U43" s="23"/>
      <c r="V43" s="24"/>
      <c r="W43" s="24"/>
      <c r="X43" s="24"/>
      <c r="Y43" s="24"/>
      <c r="Z43" s="24"/>
      <c r="AA43" s="24"/>
    </row>
    <row r="44" spans="1:31" x14ac:dyDescent="0.25">
      <c r="A44" s="2">
        <v>1999</v>
      </c>
      <c r="C44" s="13">
        <v>9919</v>
      </c>
      <c r="D44" s="6">
        <v>72</v>
      </c>
      <c r="E44" s="9">
        <v>15000</v>
      </c>
      <c r="H44" s="9">
        <v>0</v>
      </c>
      <c r="I44" s="9">
        <v>11000</v>
      </c>
      <c r="J44" s="9">
        <v>0</v>
      </c>
      <c r="K44" s="9">
        <f t="shared" si="3"/>
        <v>11000</v>
      </c>
      <c r="L44" s="9">
        <v>29602</v>
      </c>
      <c r="M44" s="9">
        <v>58023</v>
      </c>
      <c r="N44" s="9">
        <v>70676</v>
      </c>
      <c r="O44" s="9">
        <v>91510</v>
      </c>
      <c r="P44" s="9">
        <v>100732</v>
      </c>
      <c r="Q44" s="9">
        <f t="shared" si="9"/>
        <v>111732</v>
      </c>
      <c r="R44" s="9">
        <f t="shared" si="9"/>
        <v>122732</v>
      </c>
      <c r="S44" s="9">
        <f t="shared" si="9"/>
        <v>133732</v>
      </c>
      <c r="T44" s="22">
        <f t="shared" si="9"/>
        <v>144732</v>
      </c>
      <c r="U44" s="23"/>
      <c r="V44" s="24"/>
      <c r="W44" s="24"/>
      <c r="X44" s="24"/>
      <c r="Y44" s="24"/>
      <c r="Z44" s="24"/>
      <c r="AA44" s="24"/>
    </row>
    <row r="45" spans="1:31" x14ac:dyDescent="0.25">
      <c r="A45" s="2">
        <v>1999</v>
      </c>
      <c r="C45" s="13">
        <v>9938</v>
      </c>
      <c r="D45" s="6">
        <v>72</v>
      </c>
      <c r="E45" s="9">
        <v>15000</v>
      </c>
      <c r="H45" s="9">
        <v>0</v>
      </c>
      <c r="I45" s="9">
        <v>11000</v>
      </c>
      <c r="J45" s="9">
        <v>0</v>
      </c>
      <c r="K45" s="9">
        <f t="shared" si="3"/>
        <v>11000</v>
      </c>
      <c r="L45" s="9">
        <v>23536</v>
      </c>
      <c r="M45" s="9">
        <v>47364</v>
      </c>
      <c r="N45" s="9">
        <v>59078</v>
      </c>
      <c r="O45" s="9">
        <v>86055</v>
      </c>
      <c r="P45" s="9">
        <v>96011</v>
      </c>
      <c r="Q45" s="9">
        <f t="shared" si="9"/>
        <v>107011</v>
      </c>
      <c r="R45" s="9">
        <f t="shared" si="9"/>
        <v>118011</v>
      </c>
      <c r="S45" s="9">
        <f t="shared" si="9"/>
        <v>129011</v>
      </c>
      <c r="T45" s="22">
        <f t="shared" si="9"/>
        <v>140011</v>
      </c>
      <c r="U45" s="23"/>
      <c r="V45" s="24"/>
      <c r="W45" s="24"/>
      <c r="X45" s="24"/>
      <c r="Y45" s="24"/>
      <c r="Z45" s="24"/>
      <c r="AA45" s="24"/>
    </row>
    <row r="46" spans="1:31" x14ac:dyDescent="0.25">
      <c r="A46" s="2">
        <v>1999</v>
      </c>
      <c r="C46" s="13">
        <v>9958</v>
      </c>
      <c r="D46" s="6">
        <v>72</v>
      </c>
      <c r="E46" s="9">
        <v>15000</v>
      </c>
      <c r="H46" s="9">
        <v>0</v>
      </c>
      <c r="I46" s="9">
        <v>11000</v>
      </c>
      <c r="J46" s="9">
        <v>0</v>
      </c>
      <c r="K46" s="9">
        <f t="shared" si="3"/>
        <v>11000</v>
      </c>
      <c r="L46" s="9">
        <v>34889</v>
      </c>
      <c r="M46" s="9">
        <v>57100</v>
      </c>
      <c r="N46" s="9">
        <v>73232</v>
      </c>
      <c r="O46" s="9">
        <v>93676</v>
      </c>
      <c r="P46" s="9">
        <v>105668</v>
      </c>
      <c r="Q46" s="9">
        <f t="shared" si="9"/>
        <v>116668</v>
      </c>
      <c r="R46" s="9">
        <f t="shared" si="9"/>
        <v>127668</v>
      </c>
      <c r="S46" s="9">
        <f t="shared" si="9"/>
        <v>138668</v>
      </c>
      <c r="T46" s="22">
        <f t="shared" si="9"/>
        <v>149668</v>
      </c>
      <c r="U46" s="23"/>
      <c r="V46" s="24"/>
      <c r="W46" s="24"/>
      <c r="X46" s="24"/>
      <c r="Y46" s="24"/>
      <c r="Z46" s="24"/>
      <c r="AA46" s="24"/>
    </row>
    <row r="47" spans="1:31" x14ac:dyDescent="0.25">
      <c r="A47" s="2">
        <v>1999</v>
      </c>
      <c r="C47" s="13">
        <v>9962</v>
      </c>
      <c r="D47" s="6">
        <v>72</v>
      </c>
      <c r="E47" s="9">
        <v>15000</v>
      </c>
      <c r="H47" s="9">
        <v>0</v>
      </c>
      <c r="I47" s="9">
        <v>11000</v>
      </c>
      <c r="J47" s="9">
        <v>0</v>
      </c>
      <c r="K47" s="9">
        <f t="shared" si="3"/>
        <v>11000</v>
      </c>
      <c r="L47" s="9">
        <v>20588</v>
      </c>
      <c r="M47" s="9">
        <v>49429</v>
      </c>
      <c r="N47" s="9">
        <v>63158</v>
      </c>
      <c r="O47" s="9">
        <v>90309</v>
      </c>
      <c r="P47" s="9">
        <v>104510</v>
      </c>
      <c r="Q47" s="9">
        <f t="shared" si="9"/>
        <v>115510</v>
      </c>
      <c r="R47" s="9">
        <f t="shared" si="9"/>
        <v>126510</v>
      </c>
      <c r="S47" s="9">
        <f t="shared" si="9"/>
        <v>137510</v>
      </c>
      <c r="T47" s="22">
        <f t="shared" si="9"/>
        <v>148510</v>
      </c>
      <c r="U47" s="23"/>
      <c r="V47" s="24"/>
      <c r="W47" s="24"/>
      <c r="X47" s="24"/>
      <c r="Y47" s="24"/>
      <c r="Z47" s="24"/>
      <c r="AA47" s="24"/>
    </row>
    <row r="48" spans="1:31" x14ac:dyDescent="0.25">
      <c r="A48" s="2">
        <v>1999</v>
      </c>
      <c r="C48" s="13">
        <v>9992</v>
      </c>
      <c r="D48" s="6">
        <v>48</v>
      </c>
      <c r="E48" s="9">
        <v>15000</v>
      </c>
      <c r="H48" s="9">
        <v>0</v>
      </c>
      <c r="I48" s="9">
        <v>13000</v>
      </c>
      <c r="J48" s="9">
        <v>0</v>
      </c>
      <c r="K48" s="9">
        <f t="shared" si="3"/>
        <v>13000</v>
      </c>
      <c r="L48" s="9">
        <v>26019</v>
      </c>
      <c r="M48" s="9">
        <v>59468</v>
      </c>
      <c r="N48" s="9">
        <v>89052</v>
      </c>
      <c r="O48" s="9">
        <v>121535</v>
      </c>
      <c r="P48" s="9">
        <v>138228</v>
      </c>
      <c r="Q48" s="9">
        <f>13000+P48</f>
        <v>151228</v>
      </c>
      <c r="R48" s="9">
        <f>13000+Q48</f>
        <v>164228</v>
      </c>
      <c r="S48" s="9">
        <f>13000+R48</f>
        <v>177228</v>
      </c>
      <c r="T48" s="22">
        <f>13000+S48</f>
        <v>190228</v>
      </c>
      <c r="U48" s="23"/>
      <c r="V48" s="24"/>
      <c r="W48" s="24"/>
      <c r="X48" s="24"/>
      <c r="Y48" s="24"/>
      <c r="Z48" s="24"/>
      <c r="AA48" s="24"/>
    </row>
    <row r="49" spans="1:27" x14ac:dyDescent="0.25">
      <c r="A49" s="2">
        <v>1999</v>
      </c>
      <c r="C49" s="13">
        <v>9993</v>
      </c>
      <c r="D49" s="6">
        <v>72</v>
      </c>
      <c r="E49" s="9">
        <v>11000</v>
      </c>
      <c r="H49" s="9"/>
      <c r="I49" s="9">
        <v>11000</v>
      </c>
      <c r="J49" s="9"/>
      <c r="K49" s="9"/>
      <c r="L49" s="9"/>
      <c r="M49" s="9">
        <v>33532</v>
      </c>
      <c r="N49" s="9">
        <v>45240</v>
      </c>
      <c r="O49" s="9">
        <v>55170</v>
      </c>
      <c r="P49" s="9">
        <v>66638</v>
      </c>
      <c r="Q49" s="9">
        <f t="shared" ref="Q49:T50" si="10">11000+P49</f>
        <v>77638</v>
      </c>
      <c r="R49" s="9">
        <f t="shared" si="10"/>
        <v>88638</v>
      </c>
      <c r="S49" s="9">
        <f t="shared" si="10"/>
        <v>99638</v>
      </c>
      <c r="T49" s="22">
        <f t="shared" si="10"/>
        <v>110638</v>
      </c>
      <c r="U49" s="23"/>
      <c r="V49" s="24"/>
      <c r="W49" s="24"/>
      <c r="X49" s="24"/>
      <c r="Y49" s="24"/>
      <c r="Z49" s="24"/>
      <c r="AA49" s="24"/>
    </row>
    <row r="50" spans="1:27" x14ac:dyDescent="0.25">
      <c r="A50" s="2">
        <v>1999</v>
      </c>
      <c r="C50" s="19">
        <v>9908</v>
      </c>
      <c r="D50" s="6">
        <v>72</v>
      </c>
      <c r="E50" s="9">
        <v>15000</v>
      </c>
      <c r="H50" s="9">
        <v>0</v>
      </c>
      <c r="I50" s="9">
        <v>11000</v>
      </c>
      <c r="J50" s="9">
        <v>0</v>
      </c>
      <c r="K50" s="9">
        <f t="shared" si="3"/>
        <v>11000</v>
      </c>
      <c r="L50" s="9">
        <v>30111</v>
      </c>
      <c r="M50" s="9">
        <v>59172</v>
      </c>
      <c r="N50" s="9">
        <v>69502</v>
      </c>
      <c r="O50" s="9">
        <v>100149</v>
      </c>
      <c r="P50" s="9">
        <v>115075</v>
      </c>
      <c r="Q50" s="9">
        <f t="shared" si="10"/>
        <v>126075</v>
      </c>
      <c r="R50" s="9">
        <f t="shared" si="10"/>
        <v>137075</v>
      </c>
      <c r="S50" s="9">
        <f t="shared" si="10"/>
        <v>148075</v>
      </c>
      <c r="T50" s="22">
        <f t="shared" si="10"/>
        <v>159075</v>
      </c>
      <c r="U50" s="23"/>
      <c r="V50" s="24"/>
      <c r="W50" s="24"/>
      <c r="X50" s="24"/>
      <c r="Y50" s="24"/>
      <c r="Z50" s="24"/>
      <c r="AA50" s="24"/>
    </row>
    <row r="51" spans="1:27" x14ac:dyDescent="0.25">
      <c r="A51" s="25" t="s">
        <v>29</v>
      </c>
      <c r="C51" s="26">
        <v>11</v>
      </c>
      <c r="D51" s="6">
        <v>71</v>
      </c>
      <c r="E51" s="9"/>
      <c r="H51" s="9"/>
      <c r="I51" s="9">
        <v>11000</v>
      </c>
      <c r="J51" s="9">
        <v>0</v>
      </c>
      <c r="K51" s="9">
        <v>0</v>
      </c>
      <c r="L51" s="9">
        <v>13567</v>
      </c>
      <c r="M51" s="9">
        <v>36568</v>
      </c>
      <c r="N51" s="9">
        <v>48996</v>
      </c>
      <c r="O51" s="9">
        <v>71811</v>
      </c>
      <c r="P51" s="9">
        <v>83745</v>
      </c>
      <c r="Q51" s="9">
        <f t="shared" si="9"/>
        <v>94745</v>
      </c>
      <c r="R51" s="9">
        <f t="shared" si="9"/>
        <v>105745</v>
      </c>
      <c r="S51" s="9">
        <f t="shared" si="9"/>
        <v>116745</v>
      </c>
      <c r="T51" s="9">
        <f t="shared" si="9"/>
        <v>127745</v>
      </c>
      <c r="U51" s="14">
        <f t="shared" si="9"/>
        <v>138745</v>
      </c>
      <c r="V51" s="23"/>
      <c r="W51" s="24"/>
      <c r="X51" s="24"/>
      <c r="Y51" s="24"/>
      <c r="Z51" s="24"/>
      <c r="AA51" s="24"/>
    </row>
    <row r="52" spans="1:27" x14ac:dyDescent="0.25">
      <c r="A52" s="25" t="s">
        <v>29</v>
      </c>
      <c r="C52" s="26">
        <v>12</v>
      </c>
      <c r="D52" s="6">
        <v>71</v>
      </c>
      <c r="E52" s="9"/>
      <c r="H52" s="9"/>
      <c r="I52" s="9">
        <v>11000</v>
      </c>
      <c r="J52" s="9">
        <v>0</v>
      </c>
      <c r="K52" s="9">
        <v>0</v>
      </c>
      <c r="L52" s="9">
        <v>9314</v>
      </c>
      <c r="M52" s="9">
        <v>35614</v>
      </c>
      <c r="N52" s="9">
        <v>50013</v>
      </c>
      <c r="O52" s="9">
        <v>77034</v>
      </c>
      <c r="P52" s="9">
        <v>86942</v>
      </c>
      <c r="Q52" s="9">
        <f t="shared" si="9"/>
        <v>97942</v>
      </c>
      <c r="R52" s="9">
        <f t="shared" si="9"/>
        <v>108942</v>
      </c>
      <c r="S52" s="9">
        <f t="shared" si="9"/>
        <v>119942</v>
      </c>
      <c r="T52" s="9">
        <f t="shared" si="9"/>
        <v>130942</v>
      </c>
      <c r="U52" s="14">
        <f t="shared" si="9"/>
        <v>141942</v>
      </c>
      <c r="V52" s="23"/>
      <c r="W52" s="24"/>
      <c r="X52" s="24"/>
      <c r="Y52" s="24"/>
      <c r="Z52" s="24"/>
      <c r="AA52" s="24"/>
    </row>
    <row r="53" spans="1:27" x14ac:dyDescent="0.25">
      <c r="A53" s="25" t="s">
        <v>29</v>
      </c>
      <c r="C53" s="26">
        <v>13</v>
      </c>
      <c r="D53" s="6">
        <v>71</v>
      </c>
      <c r="E53" s="9"/>
      <c r="H53" s="9"/>
      <c r="I53" s="9">
        <v>11000</v>
      </c>
      <c r="J53" s="9">
        <v>0</v>
      </c>
      <c r="K53" s="9">
        <v>0</v>
      </c>
      <c r="L53" s="9">
        <v>15458</v>
      </c>
      <c r="M53" s="9">
        <v>39035</v>
      </c>
      <c r="N53" s="9">
        <v>53170</v>
      </c>
      <c r="O53" s="9">
        <v>73651</v>
      </c>
      <c r="P53" s="9">
        <v>86313</v>
      </c>
      <c r="Q53" s="9">
        <f t="shared" si="9"/>
        <v>97313</v>
      </c>
      <c r="R53" s="9">
        <f t="shared" si="9"/>
        <v>108313</v>
      </c>
      <c r="S53" s="9">
        <f t="shared" si="9"/>
        <v>119313</v>
      </c>
      <c r="T53" s="9">
        <f t="shared" si="9"/>
        <v>130313</v>
      </c>
      <c r="U53" s="14">
        <f t="shared" si="9"/>
        <v>141313</v>
      </c>
      <c r="V53" s="23"/>
      <c r="W53" s="24"/>
      <c r="X53" s="24"/>
      <c r="Y53" s="24"/>
      <c r="Z53" s="24"/>
      <c r="AA53" s="24"/>
    </row>
    <row r="54" spans="1:27" x14ac:dyDescent="0.25">
      <c r="A54" s="25">
        <v>2000</v>
      </c>
      <c r="C54" s="19">
        <v>94</v>
      </c>
      <c r="D54" s="6">
        <v>48</v>
      </c>
      <c r="E54" s="9"/>
      <c r="H54" s="9"/>
      <c r="I54" s="9">
        <v>13000</v>
      </c>
      <c r="J54" s="9"/>
      <c r="K54" s="9"/>
      <c r="L54" s="9"/>
      <c r="M54" s="9">
        <v>55697</v>
      </c>
      <c r="N54" s="9">
        <v>72752</v>
      </c>
      <c r="O54" s="9">
        <v>100758</v>
      </c>
      <c r="P54" s="9">
        <v>122329</v>
      </c>
      <c r="Q54" s="9">
        <f>13000+P54</f>
        <v>135329</v>
      </c>
      <c r="R54" s="9">
        <f>13000+Q54</f>
        <v>148329</v>
      </c>
      <c r="S54" s="9">
        <f>13000+R54</f>
        <v>161329</v>
      </c>
      <c r="T54" s="9">
        <f>13000+S54</f>
        <v>174329</v>
      </c>
      <c r="U54" s="14">
        <f>13000+T54</f>
        <v>187329</v>
      </c>
      <c r="V54" s="23"/>
      <c r="W54" s="24"/>
      <c r="X54" s="24"/>
      <c r="Y54" s="24"/>
      <c r="Z54" s="24"/>
      <c r="AA54" s="24"/>
    </row>
    <row r="55" spans="1:27" x14ac:dyDescent="0.25">
      <c r="A55" s="25" t="s">
        <v>30</v>
      </c>
      <c r="C55" s="26">
        <v>109</v>
      </c>
      <c r="D55" s="6">
        <v>71</v>
      </c>
      <c r="E55" s="9"/>
      <c r="H55" s="9"/>
      <c r="I55" s="9">
        <v>11000</v>
      </c>
      <c r="J55" s="9"/>
      <c r="K55" s="9"/>
      <c r="L55" s="9">
        <v>925</v>
      </c>
      <c r="M55" s="9">
        <v>25232</v>
      </c>
      <c r="N55" s="9">
        <v>38064</v>
      </c>
      <c r="O55" s="9">
        <v>64956</v>
      </c>
      <c r="P55" s="9">
        <v>77675</v>
      </c>
      <c r="Q55" s="9">
        <f t="shared" si="9"/>
        <v>88675</v>
      </c>
      <c r="R55" s="9">
        <f t="shared" si="9"/>
        <v>99675</v>
      </c>
      <c r="S55" s="9">
        <f t="shared" si="9"/>
        <v>110675</v>
      </c>
      <c r="T55" s="9">
        <f t="shared" si="9"/>
        <v>121675</v>
      </c>
      <c r="U55" s="27">
        <f t="shared" si="9"/>
        <v>132675</v>
      </c>
      <c r="V55" s="14">
        <f t="shared" si="9"/>
        <v>143675</v>
      </c>
      <c r="W55" s="23"/>
      <c r="X55" s="24"/>
      <c r="Y55" s="24"/>
      <c r="Z55" s="24"/>
      <c r="AA55" s="24"/>
    </row>
    <row r="56" spans="1:27" x14ac:dyDescent="0.25">
      <c r="A56" s="25" t="s">
        <v>30</v>
      </c>
      <c r="C56" s="26">
        <v>110</v>
      </c>
      <c r="D56" s="6">
        <v>71</v>
      </c>
      <c r="E56" s="9"/>
      <c r="H56" s="9"/>
      <c r="I56" s="9">
        <v>11000</v>
      </c>
      <c r="J56" s="9"/>
      <c r="K56" s="9"/>
      <c r="L56" s="9">
        <v>622</v>
      </c>
      <c r="M56" s="9">
        <v>22658</v>
      </c>
      <c r="N56" s="9">
        <v>33292</v>
      </c>
      <c r="O56" s="9">
        <v>62751</v>
      </c>
      <c r="P56" s="9">
        <v>73867</v>
      </c>
      <c r="Q56" s="9">
        <f t="shared" si="9"/>
        <v>84867</v>
      </c>
      <c r="R56" s="9">
        <f t="shared" si="9"/>
        <v>95867</v>
      </c>
      <c r="S56" s="9">
        <f t="shared" si="9"/>
        <v>106867</v>
      </c>
      <c r="T56" s="9">
        <f t="shared" si="9"/>
        <v>117867</v>
      </c>
      <c r="U56" s="27">
        <f t="shared" si="9"/>
        <v>128867</v>
      </c>
      <c r="V56" s="14">
        <f t="shared" si="9"/>
        <v>139867</v>
      </c>
      <c r="W56" s="23"/>
      <c r="X56" s="24"/>
      <c r="Y56" s="24"/>
      <c r="Z56" s="24"/>
      <c r="AA56" s="24"/>
    </row>
    <row r="57" spans="1:27" x14ac:dyDescent="0.25">
      <c r="A57" s="25" t="s">
        <v>30</v>
      </c>
      <c r="C57" s="26">
        <v>118</v>
      </c>
      <c r="D57" s="6">
        <v>71</v>
      </c>
      <c r="E57" s="9"/>
      <c r="H57" s="9"/>
      <c r="I57" s="9">
        <v>11000</v>
      </c>
      <c r="J57" s="9"/>
      <c r="K57" s="9"/>
      <c r="L57" s="9">
        <v>523</v>
      </c>
      <c r="M57" s="9">
        <v>28159</v>
      </c>
      <c r="N57" s="9">
        <v>39252</v>
      </c>
      <c r="O57" s="9">
        <v>64750</v>
      </c>
      <c r="P57" s="9">
        <v>76932</v>
      </c>
      <c r="Q57" s="9">
        <f t="shared" si="9"/>
        <v>87932</v>
      </c>
      <c r="R57" s="9">
        <f t="shared" si="9"/>
        <v>98932</v>
      </c>
      <c r="S57" s="9">
        <f t="shared" si="9"/>
        <v>109932</v>
      </c>
      <c r="T57" s="9">
        <f t="shared" si="9"/>
        <v>120932</v>
      </c>
      <c r="U57" s="27">
        <f t="shared" si="9"/>
        <v>131932</v>
      </c>
      <c r="V57" s="14">
        <f t="shared" si="9"/>
        <v>142932</v>
      </c>
      <c r="W57" s="23"/>
      <c r="X57" s="24"/>
      <c r="Y57" s="24"/>
      <c r="Z57" s="24"/>
      <c r="AA57" s="24"/>
    </row>
    <row r="58" spans="1:27" x14ac:dyDescent="0.25">
      <c r="A58" s="25" t="s">
        <v>30</v>
      </c>
      <c r="C58" s="26">
        <v>195</v>
      </c>
      <c r="D58" s="6">
        <v>48</v>
      </c>
      <c r="E58" s="9"/>
      <c r="H58" s="9"/>
      <c r="I58" s="9">
        <v>13000</v>
      </c>
      <c r="J58" s="9"/>
      <c r="K58" s="9"/>
      <c r="L58" s="9">
        <v>529</v>
      </c>
      <c r="M58" s="9">
        <v>20620</v>
      </c>
      <c r="N58" s="9">
        <v>31106</v>
      </c>
      <c r="O58" s="9">
        <v>50133</v>
      </c>
      <c r="P58" s="9">
        <v>56702</v>
      </c>
      <c r="Q58" s="9">
        <f t="shared" ref="Q58:V58" si="11">13000+P58</f>
        <v>69702</v>
      </c>
      <c r="R58" s="9">
        <f t="shared" si="11"/>
        <v>82702</v>
      </c>
      <c r="S58" s="9">
        <f t="shared" si="11"/>
        <v>95702</v>
      </c>
      <c r="T58" s="9">
        <f t="shared" si="11"/>
        <v>108702</v>
      </c>
      <c r="U58" s="9">
        <f t="shared" si="11"/>
        <v>121702</v>
      </c>
      <c r="V58" s="22">
        <f t="shared" si="11"/>
        <v>134702</v>
      </c>
      <c r="W58" s="23"/>
      <c r="X58" s="24"/>
      <c r="Y58" s="24"/>
      <c r="Z58" s="24"/>
      <c r="AA58" s="24"/>
    </row>
    <row r="59" spans="1:27" x14ac:dyDescent="0.25">
      <c r="A59" s="25" t="s">
        <v>30</v>
      </c>
      <c r="C59" s="26">
        <v>196</v>
      </c>
      <c r="D59" s="6">
        <v>48</v>
      </c>
      <c r="E59" s="9"/>
      <c r="H59" s="9"/>
      <c r="I59" s="9">
        <v>13000</v>
      </c>
      <c r="J59" s="9"/>
      <c r="K59" s="9"/>
      <c r="L59" s="9">
        <v>533</v>
      </c>
      <c r="M59" s="9">
        <v>27822</v>
      </c>
      <c r="N59" s="9">
        <v>33008</v>
      </c>
      <c r="O59" s="9">
        <v>52961</v>
      </c>
      <c r="P59" s="9">
        <v>64460</v>
      </c>
      <c r="Q59" s="9">
        <f t="shared" ref="Q59:V59" si="12">13000+P59</f>
        <v>77460</v>
      </c>
      <c r="R59" s="9">
        <f t="shared" si="12"/>
        <v>90460</v>
      </c>
      <c r="S59" s="9">
        <f t="shared" si="12"/>
        <v>103460</v>
      </c>
      <c r="T59" s="9">
        <f t="shared" si="12"/>
        <v>116460</v>
      </c>
      <c r="U59" s="9">
        <f t="shared" si="12"/>
        <v>129460</v>
      </c>
      <c r="V59" s="22">
        <f t="shared" si="12"/>
        <v>142460</v>
      </c>
      <c r="W59" s="23"/>
      <c r="X59" s="24"/>
      <c r="Y59" s="24"/>
      <c r="Z59" s="24"/>
      <c r="AA59" s="24"/>
    </row>
    <row r="60" spans="1:27" x14ac:dyDescent="0.25">
      <c r="A60" s="25" t="s">
        <v>31</v>
      </c>
      <c r="C60" s="26">
        <v>220</v>
      </c>
      <c r="D60" s="6">
        <v>71</v>
      </c>
      <c r="E60" s="9"/>
      <c r="H60" s="9"/>
      <c r="I60" s="9">
        <v>11000</v>
      </c>
      <c r="J60" s="9"/>
      <c r="K60" s="9"/>
      <c r="L60" s="9"/>
      <c r="M60" s="9">
        <v>17972</v>
      </c>
      <c r="N60" s="9">
        <v>30280</v>
      </c>
      <c r="O60" s="9">
        <v>56969</v>
      </c>
      <c r="P60" s="9">
        <v>68771</v>
      </c>
      <c r="Q60" s="9">
        <f t="shared" ref="Q60:S62" si="13">+P60+$I60</f>
        <v>79771</v>
      </c>
      <c r="R60" s="9">
        <f t="shared" si="13"/>
        <v>90771</v>
      </c>
      <c r="S60" s="9">
        <f t="shared" si="13"/>
        <v>101771</v>
      </c>
      <c r="T60" s="9">
        <f>11000+S60</f>
        <v>112771</v>
      </c>
      <c r="U60" s="9">
        <f>11000+T60</f>
        <v>123771</v>
      </c>
      <c r="V60" s="9">
        <f>11000+U60</f>
        <v>134771</v>
      </c>
      <c r="W60" s="22">
        <f>11000+V60</f>
        <v>145771</v>
      </c>
      <c r="X60" s="28"/>
      <c r="Y60" s="29"/>
      <c r="Z60" s="29"/>
      <c r="AA60" s="29"/>
    </row>
    <row r="61" spans="1:27" x14ac:dyDescent="0.25">
      <c r="A61" s="25">
        <v>2002</v>
      </c>
      <c r="C61" s="26">
        <v>221</v>
      </c>
      <c r="D61" s="6">
        <v>71</v>
      </c>
      <c r="E61" s="9"/>
      <c r="H61" s="9"/>
      <c r="I61" s="9">
        <v>11000</v>
      </c>
      <c r="J61" s="9"/>
      <c r="K61" s="9"/>
      <c r="L61" s="9"/>
      <c r="M61" s="9">
        <v>13910</v>
      </c>
      <c r="N61" s="9">
        <v>24642</v>
      </c>
      <c r="O61" s="9">
        <v>54154</v>
      </c>
      <c r="P61" s="9">
        <v>68434</v>
      </c>
      <c r="Q61" s="9">
        <f t="shared" si="13"/>
        <v>79434</v>
      </c>
      <c r="R61" s="9">
        <f t="shared" si="13"/>
        <v>90434</v>
      </c>
      <c r="S61" s="9">
        <f t="shared" si="13"/>
        <v>101434</v>
      </c>
      <c r="T61" s="9">
        <f t="shared" ref="T61:W63" si="14">11000+S61</f>
        <v>112434</v>
      </c>
      <c r="U61" s="9">
        <f t="shared" si="14"/>
        <v>123434</v>
      </c>
      <c r="V61" s="9">
        <f t="shared" si="14"/>
        <v>134434</v>
      </c>
      <c r="W61" s="22">
        <f t="shared" si="14"/>
        <v>145434</v>
      </c>
      <c r="X61" s="28"/>
      <c r="Y61" s="29"/>
      <c r="Z61" s="29"/>
      <c r="AA61" s="29"/>
    </row>
    <row r="62" spans="1:27" x14ac:dyDescent="0.25">
      <c r="A62" s="25">
        <v>2002</v>
      </c>
      <c r="C62" s="26">
        <v>222</v>
      </c>
      <c r="D62" s="6">
        <v>71</v>
      </c>
      <c r="E62" s="9"/>
      <c r="H62" s="9"/>
      <c r="I62" s="9">
        <v>11000</v>
      </c>
      <c r="J62" s="9"/>
      <c r="K62" s="9"/>
      <c r="L62" s="9"/>
      <c r="M62" s="9">
        <v>19410</v>
      </c>
      <c r="N62" s="9">
        <v>30231</v>
      </c>
      <c r="O62" s="9">
        <v>56981</v>
      </c>
      <c r="P62" s="9">
        <v>70037</v>
      </c>
      <c r="Q62" s="9">
        <f t="shared" si="13"/>
        <v>81037</v>
      </c>
      <c r="R62" s="9">
        <f t="shared" si="13"/>
        <v>92037</v>
      </c>
      <c r="S62" s="9">
        <f t="shared" si="13"/>
        <v>103037</v>
      </c>
      <c r="T62" s="9">
        <f t="shared" si="14"/>
        <v>114037</v>
      </c>
      <c r="U62" s="9">
        <f t="shared" si="14"/>
        <v>125037</v>
      </c>
      <c r="V62" s="9">
        <f t="shared" si="14"/>
        <v>136037</v>
      </c>
      <c r="W62" s="22">
        <f t="shared" si="14"/>
        <v>147037</v>
      </c>
      <c r="X62" s="28"/>
      <c r="Y62" s="29"/>
      <c r="Z62" s="29"/>
      <c r="AA62" s="29"/>
    </row>
    <row r="63" spans="1:27" x14ac:dyDescent="0.25">
      <c r="A63" s="25">
        <v>2002</v>
      </c>
      <c r="C63" s="26">
        <v>223</v>
      </c>
      <c r="D63" s="6">
        <v>71</v>
      </c>
      <c r="E63" s="9"/>
      <c r="H63" s="9"/>
      <c r="I63" s="9">
        <v>11000</v>
      </c>
      <c r="J63" s="9"/>
      <c r="K63" s="9"/>
      <c r="L63" s="9"/>
      <c r="M63" s="9">
        <v>12950</v>
      </c>
      <c r="N63" s="9">
        <v>25827</v>
      </c>
      <c r="O63" s="9">
        <v>50125</v>
      </c>
      <c r="P63" s="9">
        <v>64135</v>
      </c>
      <c r="Q63" s="9">
        <f t="shared" ref="Q63:S64" si="15">+P63+$I63</f>
        <v>75135</v>
      </c>
      <c r="R63" s="9">
        <f t="shared" si="15"/>
        <v>86135</v>
      </c>
      <c r="S63" s="9">
        <f t="shared" si="15"/>
        <v>97135</v>
      </c>
      <c r="T63" s="9">
        <f t="shared" si="14"/>
        <v>108135</v>
      </c>
      <c r="U63" s="9">
        <f t="shared" si="14"/>
        <v>119135</v>
      </c>
      <c r="V63" s="9">
        <f t="shared" si="14"/>
        <v>130135</v>
      </c>
      <c r="W63" s="22">
        <f t="shared" si="14"/>
        <v>141135</v>
      </c>
      <c r="X63" s="28"/>
      <c r="Y63" s="29"/>
      <c r="Z63" s="29"/>
      <c r="AA63" s="29"/>
    </row>
    <row r="64" spans="1:27" x14ac:dyDescent="0.25">
      <c r="A64" s="25">
        <v>2002</v>
      </c>
      <c r="C64" s="26">
        <v>297</v>
      </c>
      <c r="D64" s="6">
        <v>65</v>
      </c>
      <c r="E64" s="9"/>
      <c r="H64" s="9"/>
      <c r="I64" s="9">
        <v>13000</v>
      </c>
      <c r="J64" s="9"/>
      <c r="K64" s="9"/>
      <c r="L64" s="9"/>
      <c r="M64" s="9">
        <v>20208</v>
      </c>
      <c r="N64" s="9">
        <v>46231</v>
      </c>
      <c r="O64" s="9">
        <v>78295</v>
      </c>
      <c r="P64" s="9">
        <v>90766</v>
      </c>
      <c r="Q64" s="9">
        <f t="shared" si="15"/>
        <v>103766</v>
      </c>
      <c r="R64" s="9">
        <f t="shared" si="15"/>
        <v>116766</v>
      </c>
      <c r="S64" s="9">
        <f t="shared" si="15"/>
        <v>129766</v>
      </c>
      <c r="T64" s="9">
        <f>13000+S64</f>
        <v>142766</v>
      </c>
      <c r="U64" s="9">
        <f>13000+T64</f>
        <v>155766</v>
      </c>
      <c r="V64" s="9">
        <f>13000+U64</f>
        <v>168766</v>
      </c>
      <c r="W64" s="22">
        <f>13000+V64</f>
        <v>181766</v>
      </c>
      <c r="X64" s="28"/>
      <c r="Y64" s="29"/>
      <c r="Z64" s="29"/>
      <c r="AA64" s="29"/>
    </row>
    <row r="65" spans="1:27" x14ac:dyDescent="0.25">
      <c r="A65" s="25">
        <v>2003</v>
      </c>
      <c r="C65" s="19">
        <v>327</v>
      </c>
      <c r="D65" s="6">
        <v>71</v>
      </c>
      <c r="E65" s="9"/>
      <c r="H65" s="9"/>
      <c r="I65" s="9">
        <v>11000</v>
      </c>
      <c r="J65" s="9"/>
      <c r="K65" s="9"/>
      <c r="L65" s="9"/>
      <c r="M65" s="9">
        <v>363</v>
      </c>
      <c r="N65" s="9">
        <v>16652</v>
      </c>
      <c r="O65" s="9">
        <v>42480</v>
      </c>
      <c r="P65" s="9">
        <v>52816</v>
      </c>
      <c r="Q65" s="9">
        <f t="shared" ref="Q65:W65" si="16">11000+P65</f>
        <v>63816</v>
      </c>
      <c r="R65" s="9">
        <f t="shared" si="16"/>
        <v>74816</v>
      </c>
      <c r="S65" s="9">
        <f t="shared" si="16"/>
        <v>85816</v>
      </c>
      <c r="T65" s="9">
        <f t="shared" si="16"/>
        <v>96816</v>
      </c>
      <c r="U65" s="9">
        <f t="shared" si="16"/>
        <v>107816</v>
      </c>
      <c r="V65" s="9">
        <f t="shared" si="16"/>
        <v>118816</v>
      </c>
      <c r="W65" s="9">
        <f t="shared" si="16"/>
        <v>129816</v>
      </c>
      <c r="X65" s="22">
        <f t="shared" ref="X65:Y70" si="17">11000+W65</f>
        <v>140816</v>
      </c>
      <c r="Y65" s="28"/>
      <c r="Z65" s="29"/>
      <c r="AA65" s="29"/>
    </row>
    <row r="66" spans="1:27" x14ac:dyDescent="0.25">
      <c r="A66" s="25">
        <v>2003</v>
      </c>
      <c r="C66" s="19">
        <v>330</v>
      </c>
      <c r="D66" s="6">
        <v>71</v>
      </c>
      <c r="E66" s="9"/>
      <c r="H66" s="9"/>
      <c r="I66" s="9">
        <v>11000</v>
      </c>
      <c r="J66" s="9"/>
      <c r="K66" s="9"/>
      <c r="L66" s="9"/>
      <c r="M66" s="9">
        <v>362</v>
      </c>
      <c r="N66" s="9">
        <v>14763</v>
      </c>
      <c r="O66" s="9">
        <v>37767</v>
      </c>
      <c r="P66" s="9">
        <v>51291</v>
      </c>
      <c r="Q66" s="9">
        <f t="shared" ref="Q66:V68" si="18">11000+P66</f>
        <v>62291</v>
      </c>
      <c r="R66" s="9">
        <f t="shared" si="18"/>
        <v>73291</v>
      </c>
      <c r="S66" s="9">
        <f t="shared" si="18"/>
        <v>84291</v>
      </c>
      <c r="T66" s="9">
        <f t="shared" si="18"/>
        <v>95291</v>
      </c>
      <c r="U66" s="9">
        <f t="shared" si="18"/>
        <v>106291</v>
      </c>
      <c r="V66" s="9">
        <f t="shared" si="18"/>
        <v>117291</v>
      </c>
      <c r="W66" s="9">
        <f>11000+V66</f>
        <v>128291</v>
      </c>
      <c r="X66" s="22">
        <f t="shared" si="17"/>
        <v>139291</v>
      </c>
      <c r="Y66" s="28"/>
      <c r="Z66" s="29"/>
      <c r="AA66" s="29"/>
    </row>
    <row r="67" spans="1:27" x14ac:dyDescent="0.25">
      <c r="A67" s="25">
        <v>2003</v>
      </c>
      <c r="C67" s="19">
        <v>331</v>
      </c>
      <c r="D67" s="6">
        <v>71</v>
      </c>
      <c r="E67" s="9"/>
      <c r="H67" s="9"/>
      <c r="I67" s="9">
        <v>11000</v>
      </c>
      <c r="J67" s="9"/>
      <c r="K67" s="9"/>
      <c r="L67" s="9"/>
      <c r="M67" s="9">
        <v>362</v>
      </c>
      <c r="N67" s="9">
        <v>16020</v>
      </c>
      <c r="O67" s="9">
        <v>37175</v>
      </c>
      <c r="P67" s="9">
        <v>52441</v>
      </c>
      <c r="Q67" s="9">
        <f t="shared" si="18"/>
        <v>63441</v>
      </c>
      <c r="R67" s="9">
        <f t="shared" si="18"/>
        <v>74441</v>
      </c>
      <c r="S67" s="9">
        <f t="shared" si="18"/>
        <v>85441</v>
      </c>
      <c r="T67" s="9">
        <f t="shared" si="18"/>
        <v>96441</v>
      </c>
      <c r="U67" s="9">
        <f t="shared" si="18"/>
        <v>107441</v>
      </c>
      <c r="V67" s="9">
        <f t="shared" si="18"/>
        <v>118441</v>
      </c>
      <c r="W67" s="9">
        <f>11000+V67</f>
        <v>129441</v>
      </c>
      <c r="X67" s="22">
        <f t="shared" si="17"/>
        <v>140441</v>
      </c>
      <c r="Y67" s="28"/>
      <c r="Z67" s="29"/>
      <c r="AA67" s="29"/>
    </row>
    <row r="68" spans="1:27" ht="15.75" customHeight="1" x14ac:dyDescent="0.25">
      <c r="A68" s="30">
        <v>2003</v>
      </c>
      <c r="C68" s="19">
        <v>333</v>
      </c>
      <c r="D68" s="6">
        <v>71</v>
      </c>
      <c r="E68" s="9"/>
      <c r="H68" s="9"/>
      <c r="I68" s="9">
        <v>11000</v>
      </c>
      <c r="J68" s="9"/>
      <c r="K68" s="9"/>
      <c r="L68" s="9"/>
      <c r="M68" s="9">
        <v>363</v>
      </c>
      <c r="N68" s="9">
        <v>10135</v>
      </c>
      <c r="O68" s="9">
        <v>35713</v>
      </c>
      <c r="P68" s="9">
        <v>49615</v>
      </c>
      <c r="Q68" s="9">
        <f t="shared" si="18"/>
        <v>60615</v>
      </c>
      <c r="R68" s="9">
        <f t="shared" si="18"/>
        <v>71615</v>
      </c>
      <c r="S68" s="9">
        <f t="shared" si="18"/>
        <v>82615</v>
      </c>
      <c r="T68" s="9">
        <f t="shared" si="18"/>
        <v>93615</v>
      </c>
      <c r="U68" s="9">
        <f t="shared" si="18"/>
        <v>104615</v>
      </c>
      <c r="V68" s="9">
        <f t="shared" si="18"/>
        <v>115615</v>
      </c>
      <c r="W68" s="9">
        <f>11000+V68</f>
        <v>126615</v>
      </c>
      <c r="X68" s="22">
        <f t="shared" si="17"/>
        <v>137615</v>
      </c>
      <c r="Y68" s="28"/>
      <c r="Z68" s="29"/>
      <c r="AA68" s="29"/>
    </row>
    <row r="69" spans="1:27" x14ac:dyDescent="0.25">
      <c r="A69" s="25">
        <v>2004</v>
      </c>
      <c r="C69" s="19">
        <v>403</v>
      </c>
      <c r="D69" s="6">
        <v>71</v>
      </c>
      <c r="E69" s="9"/>
      <c r="H69" s="9"/>
      <c r="I69" s="9">
        <v>11000</v>
      </c>
      <c r="J69" s="9"/>
      <c r="K69" s="9"/>
      <c r="L69" s="9"/>
      <c r="M69" s="9">
        <v>19410</v>
      </c>
      <c r="N69" s="9">
        <v>447</v>
      </c>
      <c r="O69" s="9">
        <v>26343</v>
      </c>
      <c r="P69" s="9">
        <v>37283</v>
      </c>
      <c r="Q69" s="9">
        <f t="shared" ref="Q69:S71" si="19">+P69+$I69</f>
        <v>48283</v>
      </c>
      <c r="R69" s="9">
        <f t="shared" si="19"/>
        <v>59283</v>
      </c>
      <c r="S69" s="9">
        <f t="shared" si="19"/>
        <v>70283</v>
      </c>
      <c r="T69" s="9">
        <f t="shared" ref="T69:V70" si="20">11000+S69</f>
        <v>81283</v>
      </c>
      <c r="U69" s="9">
        <f t="shared" si="20"/>
        <v>92283</v>
      </c>
      <c r="V69" s="9">
        <f t="shared" si="20"/>
        <v>103283</v>
      </c>
      <c r="W69" s="11">
        <f>11000+V69</f>
        <v>114283</v>
      </c>
      <c r="X69" s="11">
        <f t="shared" si="17"/>
        <v>125283</v>
      </c>
      <c r="Y69" s="22">
        <f t="shared" si="17"/>
        <v>136283</v>
      </c>
      <c r="Z69" s="28"/>
      <c r="AA69" s="28"/>
    </row>
    <row r="70" spans="1:27" x14ac:dyDescent="0.25">
      <c r="A70" s="25">
        <v>2004</v>
      </c>
      <c r="C70" s="19">
        <v>416</v>
      </c>
      <c r="D70" s="6">
        <v>71</v>
      </c>
      <c r="E70" s="9"/>
      <c r="H70" s="9"/>
      <c r="I70" s="9">
        <v>11000</v>
      </c>
      <c r="J70" s="9"/>
      <c r="K70" s="9"/>
      <c r="L70" s="9"/>
      <c r="M70" s="9">
        <v>12950</v>
      </c>
      <c r="N70" s="9">
        <v>420</v>
      </c>
      <c r="O70" s="9">
        <v>38845</v>
      </c>
      <c r="P70" s="9">
        <v>58622</v>
      </c>
      <c r="Q70" s="9">
        <f t="shared" si="19"/>
        <v>69622</v>
      </c>
      <c r="R70" s="9">
        <f t="shared" si="19"/>
        <v>80622</v>
      </c>
      <c r="S70" s="9">
        <f t="shared" si="19"/>
        <v>91622</v>
      </c>
      <c r="T70" s="9">
        <f t="shared" si="20"/>
        <v>102622</v>
      </c>
      <c r="U70" s="9">
        <f t="shared" si="20"/>
        <v>113622</v>
      </c>
      <c r="V70" s="9">
        <f t="shared" si="20"/>
        <v>124622</v>
      </c>
      <c r="W70" s="11">
        <f>11000+V70</f>
        <v>135622</v>
      </c>
      <c r="X70" s="11">
        <f t="shared" si="17"/>
        <v>146622</v>
      </c>
      <c r="Y70" s="22">
        <f t="shared" si="17"/>
        <v>157622</v>
      </c>
      <c r="Z70" s="28"/>
      <c r="AA70" s="28"/>
    </row>
    <row r="71" spans="1:27" x14ac:dyDescent="0.25">
      <c r="A71" s="25">
        <v>2004</v>
      </c>
      <c r="C71" s="19">
        <v>417</v>
      </c>
      <c r="D71" s="6">
        <v>71</v>
      </c>
      <c r="E71" s="9"/>
      <c r="H71" s="9"/>
      <c r="I71" s="9">
        <v>11000</v>
      </c>
      <c r="J71" s="9"/>
      <c r="K71" s="9"/>
      <c r="L71" s="9"/>
      <c r="M71" s="9">
        <v>20208</v>
      </c>
      <c r="N71" s="9">
        <v>393</v>
      </c>
      <c r="O71" s="9">
        <v>24115</v>
      </c>
      <c r="P71" s="9">
        <v>34533</v>
      </c>
      <c r="Q71" s="9">
        <f t="shared" si="19"/>
        <v>45533</v>
      </c>
      <c r="R71" s="9">
        <f t="shared" si="19"/>
        <v>56533</v>
      </c>
      <c r="S71" s="9">
        <f t="shared" si="19"/>
        <v>67533</v>
      </c>
      <c r="T71" s="9">
        <f t="shared" ref="T71:Y71" si="21">13000+S71</f>
        <v>80533</v>
      </c>
      <c r="U71" s="9">
        <f t="shared" si="21"/>
        <v>93533</v>
      </c>
      <c r="V71" s="9">
        <f t="shared" si="21"/>
        <v>106533</v>
      </c>
      <c r="W71" s="11">
        <f t="shared" si="21"/>
        <v>119533</v>
      </c>
      <c r="X71" s="11">
        <f t="shared" si="21"/>
        <v>132533</v>
      </c>
      <c r="Y71" s="22">
        <f t="shared" si="21"/>
        <v>145533</v>
      </c>
      <c r="Z71" s="28"/>
      <c r="AA71" s="28"/>
    </row>
    <row r="72" spans="1:27" x14ac:dyDescent="0.25">
      <c r="A72" s="25">
        <v>2004</v>
      </c>
      <c r="C72" s="19">
        <v>424</v>
      </c>
      <c r="D72" s="6">
        <v>71</v>
      </c>
      <c r="E72" s="9"/>
      <c r="H72" s="9"/>
      <c r="I72" s="9">
        <v>11000</v>
      </c>
      <c r="J72" s="9"/>
      <c r="K72" s="9"/>
      <c r="L72" s="9"/>
      <c r="M72" s="9">
        <v>363</v>
      </c>
      <c r="N72" s="9">
        <v>394</v>
      </c>
      <c r="O72" s="9">
        <v>31640</v>
      </c>
      <c r="P72" s="9">
        <v>44312</v>
      </c>
      <c r="Q72" s="9">
        <f t="shared" ref="Q72:W72" si="22">11000+P72</f>
        <v>55312</v>
      </c>
      <c r="R72" s="9">
        <f t="shared" si="22"/>
        <v>66312</v>
      </c>
      <c r="S72" s="9">
        <f t="shared" si="22"/>
        <v>77312</v>
      </c>
      <c r="T72" s="9">
        <f t="shared" si="22"/>
        <v>88312</v>
      </c>
      <c r="U72" s="9">
        <f t="shared" si="22"/>
        <v>99312</v>
      </c>
      <c r="V72" s="9">
        <f t="shared" si="22"/>
        <v>110312</v>
      </c>
      <c r="W72" s="9">
        <f t="shared" si="22"/>
        <v>121312</v>
      </c>
      <c r="X72" s="11">
        <f t="shared" ref="X72:Y75" si="23">11000+W72</f>
        <v>132312</v>
      </c>
      <c r="Y72" s="22">
        <f t="shared" si="23"/>
        <v>143312</v>
      </c>
      <c r="Z72" s="28"/>
      <c r="AA72" s="28"/>
    </row>
    <row r="73" spans="1:27" x14ac:dyDescent="0.25">
      <c r="A73" s="25">
        <v>2004</v>
      </c>
      <c r="C73" s="19">
        <v>425</v>
      </c>
      <c r="D73" s="6">
        <v>71</v>
      </c>
      <c r="E73" s="9"/>
      <c r="H73" s="9"/>
      <c r="I73" s="9">
        <v>11000</v>
      </c>
      <c r="J73" s="9"/>
      <c r="K73" s="9"/>
      <c r="L73" s="9"/>
      <c r="M73" s="9">
        <v>362</v>
      </c>
      <c r="N73" s="9">
        <v>391</v>
      </c>
      <c r="O73" s="9">
        <v>20197</v>
      </c>
      <c r="P73" s="9">
        <v>29279</v>
      </c>
      <c r="Q73" s="9">
        <f t="shared" ref="Q73:W73" si="24">11000+P73</f>
        <v>40279</v>
      </c>
      <c r="R73" s="9">
        <f t="shared" si="24"/>
        <v>51279</v>
      </c>
      <c r="S73" s="9">
        <f t="shared" si="24"/>
        <v>62279</v>
      </c>
      <c r="T73" s="9">
        <f t="shared" si="24"/>
        <v>73279</v>
      </c>
      <c r="U73" s="9">
        <f t="shared" si="24"/>
        <v>84279</v>
      </c>
      <c r="V73" s="9">
        <f t="shared" si="24"/>
        <v>95279</v>
      </c>
      <c r="W73" s="9">
        <f t="shared" si="24"/>
        <v>106279</v>
      </c>
      <c r="X73" s="11">
        <f t="shared" si="23"/>
        <v>117279</v>
      </c>
      <c r="Y73" s="22">
        <f t="shared" si="23"/>
        <v>128279</v>
      </c>
      <c r="Z73" s="28"/>
      <c r="AA73" s="28"/>
    </row>
    <row r="74" spans="1:27" x14ac:dyDescent="0.25">
      <c r="A74" s="25">
        <v>2004</v>
      </c>
      <c r="C74" s="19">
        <v>439</v>
      </c>
      <c r="D74" s="6">
        <v>71</v>
      </c>
      <c r="E74" s="9"/>
      <c r="H74" s="9"/>
      <c r="I74" s="9">
        <v>11000</v>
      </c>
      <c r="J74" s="9"/>
      <c r="K74" s="9"/>
      <c r="L74" s="9"/>
      <c r="M74" s="9">
        <v>362</v>
      </c>
      <c r="N74" s="9">
        <v>455</v>
      </c>
      <c r="O74" s="9">
        <v>27992</v>
      </c>
      <c r="P74" s="9">
        <v>37865</v>
      </c>
      <c r="Q74" s="9">
        <f t="shared" ref="Q74:W74" si="25">11000+P74</f>
        <v>48865</v>
      </c>
      <c r="R74" s="9">
        <f t="shared" si="25"/>
        <v>59865</v>
      </c>
      <c r="S74" s="9">
        <f t="shared" si="25"/>
        <v>70865</v>
      </c>
      <c r="T74" s="9">
        <f t="shared" si="25"/>
        <v>81865</v>
      </c>
      <c r="U74" s="9">
        <f t="shared" si="25"/>
        <v>92865</v>
      </c>
      <c r="V74" s="9">
        <f t="shared" si="25"/>
        <v>103865</v>
      </c>
      <c r="W74" s="9">
        <f t="shared" si="25"/>
        <v>114865</v>
      </c>
      <c r="X74" s="11">
        <f t="shared" si="23"/>
        <v>125865</v>
      </c>
      <c r="Y74" s="22">
        <f t="shared" si="23"/>
        <v>136865</v>
      </c>
      <c r="Z74" s="28"/>
      <c r="AA74" s="28"/>
    </row>
    <row r="75" spans="1:27" ht="15.75" customHeight="1" x14ac:dyDescent="0.25">
      <c r="A75" s="30">
        <v>2004</v>
      </c>
      <c r="C75" s="19">
        <v>498</v>
      </c>
      <c r="D75" s="6">
        <v>71</v>
      </c>
      <c r="E75" s="9"/>
      <c r="H75" s="9"/>
      <c r="I75" s="9">
        <v>11000</v>
      </c>
      <c r="J75" s="9"/>
      <c r="K75" s="9"/>
      <c r="L75" s="9"/>
      <c r="M75" s="9">
        <v>363</v>
      </c>
      <c r="N75" s="9">
        <v>450</v>
      </c>
      <c r="O75" s="9">
        <v>24532</v>
      </c>
      <c r="P75" s="9">
        <v>31194</v>
      </c>
      <c r="Q75" s="9">
        <f t="shared" ref="Q75:W75" si="26">11000+P75</f>
        <v>42194</v>
      </c>
      <c r="R75" s="9">
        <f t="shared" si="26"/>
        <v>53194</v>
      </c>
      <c r="S75" s="9">
        <f t="shared" si="26"/>
        <v>64194</v>
      </c>
      <c r="T75" s="9">
        <f t="shared" si="26"/>
        <v>75194</v>
      </c>
      <c r="U75" s="9">
        <f t="shared" si="26"/>
        <v>86194</v>
      </c>
      <c r="V75" s="9">
        <f t="shared" si="26"/>
        <v>97194</v>
      </c>
      <c r="W75" s="9">
        <f t="shared" si="26"/>
        <v>108194</v>
      </c>
      <c r="X75" s="11">
        <f t="shared" si="23"/>
        <v>119194</v>
      </c>
      <c r="Y75" s="22">
        <f t="shared" si="23"/>
        <v>130194</v>
      </c>
      <c r="Z75" s="28"/>
      <c r="AA75" s="28"/>
    </row>
    <row r="76" spans="1:27" ht="15.75" customHeight="1" x14ac:dyDescent="0.25">
      <c r="A76" s="30">
        <v>2005</v>
      </c>
      <c r="C76" s="19">
        <v>589</v>
      </c>
      <c r="D76" s="6">
        <v>56</v>
      </c>
      <c r="E76" s="9"/>
      <c r="H76" s="9"/>
      <c r="I76" s="9">
        <v>13000</v>
      </c>
      <c r="J76" s="9"/>
      <c r="K76" s="9"/>
      <c r="L76" s="9"/>
      <c r="M76" s="9">
        <v>363</v>
      </c>
      <c r="N76" s="9">
        <v>450</v>
      </c>
      <c r="O76" s="9">
        <v>14564</v>
      </c>
      <c r="P76" s="9">
        <v>38031</v>
      </c>
      <c r="Q76" s="9">
        <f t="shared" ref="Q76:X76" si="27">13000+P76</f>
        <v>51031</v>
      </c>
      <c r="R76" s="9">
        <f t="shared" si="27"/>
        <v>64031</v>
      </c>
      <c r="S76" s="9">
        <f t="shared" si="27"/>
        <v>77031</v>
      </c>
      <c r="T76" s="9">
        <f t="shared" si="27"/>
        <v>90031</v>
      </c>
      <c r="U76" s="9">
        <f t="shared" si="27"/>
        <v>103031</v>
      </c>
      <c r="V76" s="9">
        <f t="shared" si="27"/>
        <v>116031</v>
      </c>
      <c r="W76" s="9">
        <f t="shared" si="27"/>
        <v>129031</v>
      </c>
      <c r="X76" s="11">
        <f t="shared" si="27"/>
        <v>142031</v>
      </c>
      <c r="Y76" s="11">
        <f>13000+X76</f>
        <v>155031</v>
      </c>
      <c r="Z76" s="22">
        <f>13000+Y76</f>
        <v>168031</v>
      </c>
      <c r="AA76" s="28"/>
    </row>
    <row r="77" spans="1:27" ht="15.75" customHeight="1" x14ac:dyDescent="0.25">
      <c r="A77" s="30">
        <v>2005</v>
      </c>
      <c r="C77" s="19">
        <v>599</v>
      </c>
      <c r="D77" s="6">
        <v>56</v>
      </c>
      <c r="E77" s="9"/>
      <c r="H77" s="9"/>
      <c r="I77" s="9">
        <v>13000</v>
      </c>
      <c r="J77" s="9"/>
      <c r="K77" s="9"/>
      <c r="L77" s="9"/>
      <c r="M77" s="9">
        <v>363</v>
      </c>
      <c r="N77" s="9">
        <v>450</v>
      </c>
      <c r="O77" s="9">
        <v>9905</v>
      </c>
      <c r="P77" s="9">
        <v>20373</v>
      </c>
      <c r="Q77" s="9">
        <f t="shared" ref="Q77:X77" si="28">13000+P77</f>
        <v>33373</v>
      </c>
      <c r="R77" s="9">
        <f t="shared" si="28"/>
        <v>46373</v>
      </c>
      <c r="S77" s="9">
        <f t="shared" si="28"/>
        <v>59373</v>
      </c>
      <c r="T77" s="9">
        <f t="shared" si="28"/>
        <v>72373</v>
      </c>
      <c r="U77" s="9">
        <f t="shared" si="28"/>
        <v>85373</v>
      </c>
      <c r="V77" s="9">
        <f t="shared" si="28"/>
        <v>98373</v>
      </c>
      <c r="W77" s="9">
        <f t="shared" si="28"/>
        <v>111373</v>
      </c>
      <c r="X77" s="11">
        <f t="shared" si="28"/>
        <v>124373</v>
      </c>
      <c r="Y77" s="11">
        <f>13000+X77</f>
        <v>137373</v>
      </c>
      <c r="Z77" s="22">
        <f>13000+Y77</f>
        <v>150373</v>
      </c>
      <c r="AA77" s="28"/>
    </row>
    <row r="78" spans="1:27" ht="15.75" customHeight="1" x14ac:dyDescent="0.25">
      <c r="A78" s="30">
        <v>2007</v>
      </c>
      <c r="C78" s="19">
        <v>704</v>
      </c>
      <c r="D78" s="6">
        <v>71</v>
      </c>
      <c r="E78" s="9"/>
      <c r="H78" s="9"/>
      <c r="I78" s="9">
        <v>11000</v>
      </c>
      <c r="J78" s="9"/>
      <c r="K78" s="9"/>
      <c r="L78" s="9"/>
      <c r="M78" s="9"/>
      <c r="N78" s="9"/>
      <c r="O78" s="9"/>
      <c r="P78" s="9"/>
      <c r="Q78" s="9">
        <v>11000</v>
      </c>
      <c r="R78" s="9">
        <f t="shared" ref="R78:S90" si="29">+Q78+$I78</f>
        <v>22000</v>
      </c>
      <c r="S78" s="9">
        <f t="shared" si="29"/>
        <v>33000</v>
      </c>
      <c r="T78" s="9">
        <f t="shared" ref="T78:AA78" si="30">11000+S78</f>
        <v>44000</v>
      </c>
      <c r="U78" s="9">
        <f t="shared" si="30"/>
        <v>55000</v>
      </c>
      <c r="V78" s="9">
        <f t="shared" si="30"/>
        <v>66000</v>
      </c>
      <c r="W78" s="9">
        <f t="shared" si="30"/>
        <v>77000</v>
      </c>
      <c r="X78" s="9">
        <f t="shared" si="30"/>
        <v>88000</v>
      </c>
      <c r="Y78" s="9">
        <f t="shared" si="30"/>
        <v>99000</v>
      </c>
      <c r="Z78" s="9">
        <f t="shared" si="30"/>
        <v>110000</v>
      </c>
      <c r="AA78" s="22">
        <f t="shared" si="30"/>
        <v>121000</v>
      </c>
    </row>
    <row r="79" spans="1:27" ht="15.75" customHeight="1" x14ac:dyDescent="0.25">
      <c r="A79" s="30">
        <v>2007</v>
      </c>
      <c r="C79" s="19">
        <v>740</v>
      </c>
      <c r="D79" s="6">
        <v>71</v>
      </c>
      <c r="E79" s="9"/>
      <c r="H79" s="9"/>
      <c r="I79" s="9">
        <v>11000</v>
      </c>
      <c r="J79" s="9"/>
      <c r="K79" s="9"/>
      <c r="L79" s="9"/>
      <c r="M79" s="9"/>
      <c r="N79" s="9"/>
      <c r="O79" s="9"/>
      <c r="P79" s="9"/>
      <c r="Q79" s="9">
        <v>11000</v>
      </c>
      <c r="R79" s="9">
        <f t="shared" si="29"/>
        <v>22000</v>
      </c>
      <c r="S79" s="9">
        <f t="shared" si="29"/>
        <v>33000</v>
      </c>
      <c r="T79" s="9">
        <f t="shared" ref="T79:AA79" si="31">11000+S79</f>
        <v>44000</v>
      </c>
      <c r="U79" s="9">
        <f t="shared" si="31"/>
        <v>55000</v>
      </c>
      <c r="V79" s="9">
        <f t="shared" si="31"/>
        <v>66000</v>
      </c>
      <c r="W79" s="9">
        <f t="shared" si="31"/>
        <v>77000</v>
      </c>
      <c r="X79" s="9">
        <f t="shared" si="31"/>
        <v>88000</v>
      </c>
      <c r="Y79" s="9">
        <f t="shared" si="31"/>
        <v>99000</v>
      </c>
      <c r="Z79" s="9">
        <f t="shared" si="31"/>
        <v>110000</v>
      </c>
      <c r="AA79" s="22">
        <f t="shared" si="31"/>
        <v>121000</v>
      </c>
    </row>
    <row r="80" spans="1:27" ht="15.75" customHeight="1" x14ac:dyDescent="0.25">
      <c r="A80" s="30">
        <v>2007</v>
      </c>
      <c r="C80" s="19">
        <v>741</v>
      </c>
      <c r="D80" s="6">
        <v>71</v>
      </c>
      <c r="E80" s="9"/>
      <c r="H80" s="9"/>
      <c r="I80" s="9">
        <v>11000</v>
      </c>
      <c r="J80" s="9"/>
      <c r="K80" s="9"/>
      <c r="L80" s="9"/>
      <c r="M80" s="9"/>
      <c r="N80" s="9"/>
      <c r="O80" s="9"/>
      <c r="P80" s="9"/>
      <c r="Q80" s="9">
        <v>11000</v>
      </c>
      <c r="R80" s="9">
        <f t="shared" si="29"/>
        <v>22000</v>
      </c>
      <c r="S80" s="9">
        <f t="shared" si="29"/>
        <v>33000</v>
      </c>
      <c r="T80" s="9">
        <f t="shared" ref="T80:AA80" si="32">11000+S80</f>
        <v>44000</v>
      </c>
      <c r="U80" s="9">
        <f t="shared" si="32"/>
        <v>55000</v>
      </c>
      <c r="V80" s="9">
        <f t="shared" si="32"/>
        <v>66000</v>
      </c>
      <c r="W80" s="9">
        <f t="shared" si="32"/>
        <v>77000</v>
      </c>
      <c r="X80" s="9">
        <f t="shared" si="32"/>
        <v>88000</v>
      </c>
      <c r="Y80" s="9">
        <f t="shared" si="32"/>
        <v>99000</v>
      </c>
      <c r="Z80" s="9">
        <f t="shared" si="32"/>
        <v>110000</v>
      </c>
      <c r="AA80" s="22">
        <f t="shared" si="32"/>
        <v>121000</v>
      </c>
    </row>
    <row r="81" spans="1:27" ht="15.75" customHeight="1" x14ac:dyDescent="0.25">
      <c r="A81" s="30">
        <v>2007</v>
      </c>
      <c r="C81" s="19">
        <v>742</v>
      </c>
      <c r="D81" s="6">
        <v>71</v>
      </c>
      <c r="E81" s="9"/>
      <c r="H81" s="9"/>
      <c r="I81" s="9">
        <v>11000</v>
      </c>
      <c r="J81" s="9"/>
      <c r="K81" s="9"/>
      <c r="L81" s="9"/>
      <c r="M81" s="9"/>
      <c r="N81" s="9"/>
      <c r="O81" s="9"/>
      <c r="P81" s="9"/>
      <c r="Q81" s="9">
        <v>11000</v>
      </c>
      <c r="R81" s="9">
        <f t="shared" si="29"/>
        <v>22000</v>
      </c>
      <c r="S81" s="9">
        <f t="shared" si="29"/>
        <v>33000</v>
      </c>
      <c r="T81" s="9">
        <f t="shared" ref="T81:AA81" si="33">11000+S81</f>
        <v>44000</v>
      </c>
      <c r="U81" s="9">
        <f t="shared" si="33"/>
        <v>55000</v>
      </c>
      <c r="V81" s="9">
        <f t="shared" si="33"/>
        <v>66000</v>
      </c>
      <c r="W81" s="9">
        <f t="shared" si="33"/>
        <v>77000</v>
      </c>
      <c r="X81" s="9">
        <f t="shared" si="33"/>
        <v>88000</v>
      </c>
      <c r="Y81" s="9">
        <f t="shared" si="33"/>
        <v>99000</v>
      </c>
      <c r="Z81" s="9">
        <f t="shared" si="33"/>
        <v>110000</v>
      </c>
      <c r="AA81" s="22">
        <f t="shared" si="33"/>
        <v>121000</v>
      </c>
    </row>
    <row r="82" spans="1:27" ht="15.75" customHeight="1" x14ac:dyDescent="0.25">
      <c r="A82" s="30">
        <v>2007</v>
      </c>
      <c r="C82" s="19">
        <v>743</v>
      </c>
      <c r="D82" s="6">
        <v>71</v>
      </c>
      <c r="E82" s="9"/>
      <c r="H82" s="9"/>
      <c r="I82" s="9">
        <v>11000</v>
      </c>
      <c r="J82" s="9"/>
      <c r="K82" s="9"/>
      <c r="L82" s="9"/>
      <c r="M82" s="9"/>
      <c r="N82" s="9"/>
      <c r="O82" s="9"/>
      <c r="P82" s="9"/>
      <c r="Q82" s="9">
        <v>11000</v>
      </c>
      <c r="R82" s="9">
        <f t="shared" si="29"/>
        <v>22000</v>
      </c>
      <c r="S82" s="9">
        <f t="shared" si="29"/>
        <v>33000</v>
      </c>
      <c r="T82" s="9">
        <f t="shared" ref="T82:AA82" si="34">11000+S82</f>
        <v>44000</v>
      </c>
      <c r="U82" s="9">
        <f t="shared" si="34"/>
        <v>55000</v>
      </c>
      <c r="V82" s="9">
        <f t="shared" si="34"/>
        <v>66000</v>
      </c>
      <c r="W82" s="9">
        <f t="shared" si="34"/>
        <v>77000</v>
      </c>
      <c r="X82" s="9">
        <f t="shared" si="34"/>
        <v>88000</v>
      </c>
      <c r="Y82" s="9">
        <f t="shared" si="34"/>
        <v>99000</v>
      </c>
      <c r="Z82" s="9">
        <f t="shared" si="34"/>
        <v>110000</v>
      </c>
      <c r="AA82" s="22">
        <f t="shared" si="34"/>
        <v>121000</v>
      </c>
    </row>
    <row r="83" spans="1:27" ht="15.75" customHeight="1" x14ac:dyDescent="0.25">
      <c r="A83" s="30">
        <v>2007</v>
      </c>
      <c r="C83" s="19">
        <v>744</v>
      </c>
      <c r="D83" s="6">
        <v>71</v>
      </c>
      <c r="E83" s="9"/>
      <c r="H83" s="9"/>
      <c r="I83" s="9">
        <v>11000</v>
      </c>
      <c r="J83" s="9"/>
      <c r="K83" s="9"/>
      <c r="L83" s="9"/>
      <c r="M83" s="9"/>
      <c r="N83" s="9"/>
      <c r="O83" s="9"/>
      <c r="P83" s="9"/>
      <c r="Q83" s="9">
        <v>11000</v>
      </c>
      <c r="R83" s="9">
        <f t="shared" si="29"/>
        <v>22000</v>
      </c>
      <c r="S83" s="9">
        <f t="shared" si="29"/>
        <v>33000</v>
      </c>
      <c r="T83" s="9">
        <f t="shared" ref="T83:AA83" si="35">11000+S83</f>
        <v>44000</v>
      </c>
      <c r="U83" s="9">
        <f t="shared" si="35"/>
        <v>55000</v>
      </c>
      <c r="V83" s="9">
        <f t="shared" si="35"/>
        <v>66000</v>
      </c>
      <c r="W83" s="9">
        <f t="shared" si="35"/>
        <v>77000</v>
      </c>
      <c r="X83" s="9">
        <f t="shared" si="35"/>
        <v>88000</v>
      </c>
      <c r="Y83" s="9">
        <f t="shared" si="35"/>
        <v>99000</v>
      </c>
      <c r="Z83" s="9">
        <f t="shared" si="35"/>
        <v>110000</v>
      </c>
      <c r="AA83" s="22">
        <f t="shared" si="35"/>
        <v>121000</v>
      </c>
    </row>
    <row r="84" spans="1:27" ht="15.75" customHeight="1" x14ac:dyDescent="0.25">
      <c r="A84" s="30">
        <v>2007</v>
      </c>
      <c r="C84" s="19">
        <v>745</v>
      </c>
      <c r="D84" s="6">
        <v>71</v>
      </c>
      <c r="E84" s="9"/>
      <c r="H84" s="9"/>
      <c r="I84" s="9">
        <v>11000</v>
      </c>
      <c r="J84" s="9"/>
      <c r="K84" s="9"/>
      <c r="L84" s="9"/>
      <c r="M84" s="9"/>
      <c r="N84" s="9"/>
      <c r="O84" s="9"/>
      <c r="P84" s="9"/>
      <c r="Q84" s="9">
        <v>11000</v>
      </c>
      <c r="R84" s="9">
        <f t="shared" si="29"/>
        <v>22000</v>
      </c>
      <c r="S84" s="9">
        <f t="shared" si="29"/>
        <v>33000</v>
      </c>
      <c r="T84" s="9">
        <f t="shared" ref="T84:AA84" si="36">11000+S84</f>
        <v>44000</v>
      </c>
      <c r="U84" s="9">
        <f t="shared" si="36"/>
        <v>55000</v>
      </c>
      <c r="V84" s="9">
        <f t="shared" si="36"/>
        <v>66000</v>
      </c>
      <c r="W84" s="9">
        <f t="shared" si="36"/>
        <v>77000</v>
      </c>
      <c r="X84" s="9">
        <f t="shared" si="36"/>
        <v>88000</v>
      </c>
      <c r="Y84" s="9">
        <f t="shared" si="36"/>
        <v>99000</v>
      </c>
      <c r="Z84" s="9">
        <f t="shared" si="36"/>
        <v>110000</v>
      </c>
      <c r="AA84" s="22">
        <f t="shared" si="36"/>
        <v>121000</v>
      </c>
    </row>
    <row r="85" spans="1:27" ht="15.75" customHeight="1" x14ac:dyDescent="0.25">
      <c r="A85" s="30">
        <v>2007</v>
      </c>
      <c r="C85" s="19">
        <v>746</v>
      </c>
      <c r="D85" s="6">
        <v>71</v>
      </c>
      <c r="E85" s="9"/>
      <c r="H85" s="9"/>
      <c r="I85" s="9">
        <v>11000</v>
      </c>
      <c r="J85" s="9"/>
      <c r="K85" s="9"/>
      <c r="L85" s="9"/>
      <c r="M85" s="9"/>
      <c r="N85" s="9"/>
      <c r="O85" s="9"/>
      <c r="P85" s="9"/>
      <c r="Q85" s="9">
        <v>11000</v>
      </c>
      <c r="R85" s="9">
        <f t="shared" si="29"/>
        <v>22000</v>
      </c>
      <c r="S85" s="9">
        <f t="shared" si="29"/>
        <v>33000</v>
      </c>
      <c r="T85" s="9">
        <f t="shared" ref="T85:AA85" si="37">11000+S85</f>
        <v>44000</v>
      </c>
      <c r="U85" s="9">
        <f t="shared" si="37"/>
        <v>55000</v>
      </c>
      <c r="V85" s="9">
        <f t="shared" si="37"/>
        <v>66000</v>
      </c>
      <c r="W85" s="9">
        <f t="shared" si="37"/>
        <v>77000</v>
      </c>
      <c r="X85" s="9">
        <f t="shared" si="37"/>
        <v>88000</v>
      </c>
      <c r="Y85" s="9">
        <f t="shared" si="37"/>
        <v>99000</v>
      </c>
      <c r="Z85" s="9">
        <f t="shared" si="37"/>
        <v>110000</v>
      </c>
      <c r="AA85" s="22">
        <f t="shared" si="37"/>
        <v>121000</v>
      </c>
    </row>
    <row r="86" spans="1:27" ht="15.75" customHeight="1" x14ac:dyDescent="0.25">
      <c r="A86" s="30">
        <v>2007</v>
      </c>
      <c r="C86" s="19">
        <v>747</v>
      </c>
      <c r="D86" s="6">
        <v>71</v>
      </c>
      <c r="E86" s="9"/>
      <c r="H86" s="9"/>
      <c r="I86" s="9">
        <v>11000</v>
      </c>
      <c r="J86" s="9"/>
      <c r="K86" s="9"/>
      <c r="L86" s="9"/>
      <c r="M86" s="9"/>
      <c r="N86" s="9"/>
      <c r="O86" s="9"/>
      <c r="P86" s="9"/>
      <c r="Q86" s="9">
        <v>11000</v>
      </c>
      <c r="R86" s="9">
        <f t="shared" si="29"/>
        <v>22000</v>
      </c>
      <c r="S86" s="9">
        <f t="shared" si="29"/>
        <v>33000</v>
      </c>
      <c r="T86" s="9">
        <f t="shared" ref="T86:AA86" si="38">11000+S86</f>
        <v>44000</v>
      </c>
      <c r="U86" s="9">
        <f t="shared" si="38"/>
        <v>55000</v>
      </c>
      <c r="V86" s="9">
        <f t="shared" si="38"/>
        <v>66000</v>
      </c>
      <c r="W86" s="9">
        <f t="shared" si="38"/>
        <v>77000</v>
      </c>
      <c r="X86" s="9">
        <f t="shared" si="38"/>
        <v>88000</v>
      </c>
      <c r="Y86" s="9">
        <f t="shared" si="38"/>
        <v>99000</v>
      </c>
      <c r="Z86" s="9">
        <f t="shared" si="38"/>
        <v>110000</v>
      </c>
      <c r="AA86" s="22">
        <f t="shared" si="38"/>
        <v>121000</v>
      </c>
    </row>
    <row r="87" spans="1:27" ht="15.75" customHeight="1" x14ac:dyDescent="0.25">
      <c r="A87" s="30">
        <v>2007</v>
      </c>
      <c r="C87" s="19">
        <v>748</v>
      </c>
      <c r="D87" s="6">
        <v>71</v>
      </c>
      <c r="E87" s="9"/>
      <c r="H87" s="9"/>
      <c r="I87" s="9">
        <v>11000</v>
      </c>
      <c r="J87" s="9"/>
      <c r="K87" s="9"/>
      <c r="L87" s="9"/>
      <c r="M87" s="9"/>
      <c r="N87" s="9"/>
      <c r="O87" s="9"/>
      <c r="P87" s="9"/>
      <c r="Q87" s="9">
        <v>11000</v>
      </c>
      <c r="R87" s="9">
        <f t="shared" si="29"/>
        <v>22000</v>
      </c>
      <c r="S87" s="9">
        <f t="shared" si="29"/>
        <v>33000</v>
      </c>
      <c r="T87" s="9">
        <f t="shared" ref="T87:AA87" si="39">11000+S87</f>
        <v>44000</v>
      </c>
      <c r="U87" s="9">
        <f t="shared" si="39"/>
        <v>55000</v>
      </c>
      <c r="V87" s="9">
        <f t="shared" si="39"/>
        <v>66000</v>
      </c>
      <c r="W87" s="9">
        <f t="shared" si="39"/>
        <v>77000</v>
      </c>
      <c r="X87" s="9">
        <f t="shared" si="39"/>
        <v>88000</v>
      </c>
      <c r="Y87" s="9">
        <f t="shared" si="39"/>
        <v>99000</v>
      </c>
      <c r="Z87" s="9">
        <f t="shared" si="39"/>
        <v>110000</v>
      </c>
      <c r="AA87" s="22">
        <f t="shared" si="39"/>
        <v>121000</v>
      </c>
    </row>
    <row r="88" spans="1:27" ht="15.75" customHeight="1" x14ac:dyDescent="0.25">
      <c r="A88" s="30">
        <v>2007</v>
      </c>
      <c r="C88" s="19">
        <v>749</v>
      </c>
      <c r="D88" s="6">
        <v>71</v>
      </c>
      <c r="E88" s="9"/>
      <c r="H88" s="9"/>
      <c r="I88" s="9">
        <v>11000</v>
      </c>
      <c r="J88" s="9"/>
      <c r="K88" s="9"/>
      <c r="L88" s="9"/>
      <c r="M88" s="9"/>
      <c r="N88" s="9"/>
      <c r="O88" s="9"/>
      <c r="P88" s="9"/>
      <c r="Q88" s="9">
        <v>11000</v>
      </c>
      <c r="R88" s="9">
        <f t="shared" si="29"/>
        <v>22000</v>
      </c>
      <c r="S88" s="9">
        <f t="shared" si="29"/>
        <v>33000</v>
      </c>
      <c r="T88" s="9">
        <f t="shared" ref="T88:AA88" si="40">11000+S88</f>
        <v>44000</v>
      </c>
      <c r="U88" s="9">
        <f t="shared" si="40"/>
        <v>55000</v>
      </c>
      <c r="V88" s="9">
        <f t="shared" si="40"/>
        <v>66000</v>
      </c>
      <c r="W88" s="9">
        <f t="shared" si="40"/>
        <v>77000</v>
      </c>
      <c r="X88" s="9">
        <f t="shared" si="40"/>
        <v>88000</v>
      </c>
      <c r="Y88" s="9">
        <f t="shared" si="40"/>
        <v>99000</v>
      </c>
      <c r="Z88" s="9">
        <f t="shared" si="40"/>
        <v>110000</v>
      </c>
      <c r="AA88" s="22">
        <f t="shared" si="40"/>
        <v>121000</v>
      </c>
    </row>
    <row r="89" spans="1:27" ht="15.75" customHeight="1" x14ac:dyDescent="0.25">
      <c r="A89" s="30">
        <v>2007</v>
      </c>
      <c r="C89" s="19">
        <v>750</v>
      </c>
      <c r="D89" s="6">
        <v>71</v>
      </c>
      <c r="E89" s="9"/>
      <c r="H89" s="9"/>
      <c r="I89" s="9">
        <v>11000</v>
      </c>
      <c r="J89" s="9"/>
      <c r="K89" s="9"/>
      <c r="L89" s="9"/>
      <c r="M89" s="9"/>
      <c r="N89" s="9"/>
      <c r="O89" s="9"/>
      <c r="P89" s="9"/>
      <c r="Q89" s="9">
        <v>11000</v>
      </c>
      <c r="R89" s="9">
        <f t="shared" si="29"/>
        <v>22000</v>
      </c>
      <c r="S89" s="9">
        <f t="shared" si="29"/>
        <v>33000</v>
      </c>
      <c r="T89" s="9">
        <f t="shared" ref="T89:AA89" si="41">11000+S89</f>
        <v>44000</v>
      </c>
      <c r="U89" s="9">
        <f t="shared" si="41"/>
        <v>55000</v>
      </c>
      <c r="V89" s="9">
        <f t="shared" si="41"/>
        <v>66000</v>
      </c>
      <c r="W89" s="9">
        <f t="shared" si="41"/>
        <v>77000</v>
      </c>
      <c r="X89" s="9">
        <f t="shared" si="41"/>
        <v>88000</v>
      </c>
      <c r="Y89" s="9">
        <f t="shared" si="41"/>
        <v>99000</v>
      </c>
      <c r="Z89" s="9">
        <f t="shared" si="41"/>
        <v>110000</v>
      </c>
      <c r="AA89" s="22">
        <f t="shared" si="41"/>
        <v>121000</v>
      </c>
    </row>
    <row r="90" spans="1:27" ht="15.75" customHeight="1" x14ac:dyDescent="0.25">
      <c r="A90" s="30">
        <v>2007</v>
      </c>
      <c r="C90" s="19">
        <v>751</v>
      </c>
      <c r="D90" s="6">
        <v>71</v>
      </c>
      <c r="E90" s="9"/>
      <c r="H90" s="9"/>
      <c r="I90" s="9">
        <v>11000</v>
      </c>
      <c r="J90" s="9"/>
      <c r="K90" s="9"/>
      <c r="L90" s="9"/>
      <c r="M90" s="9"/>
      <c r="N90" s="9"/>
      <c r="O90" s="9"/>
      <c r="P90" s="9"/>
      <c r="Q90" s="9">
        <v>11000</v>
      </c>
      <c r="R90" s="9">
        <f t="shared" si="29"/>
        <v>22000</v>
      </c>
      <c r="S90" s="9">
        <f t="shared" si="29"/>
        <v>33000</v>
      </c>
      <c r="T90" s="9">
        <f t="shared" ref="T90:AA90" si="42">11000+S90</f>
        <v>44000</v>
      </c>
      <c r="U90" s="9">
        <f t="shared" si="42"/>
        <v>55000</v>
      </c>
      <c r="V90" s="9">
        <f t="shared" si="42"/>
        <v>66000</v>
      </c>
      <c r="W90" s="9">
        <f t="shared" si="42"/>
        <v>77000</v>
      </c>
      <c r="X90" s="9">
        <f t="shared" si="42"/>
        <v>88000</v>
      </c>
      <c r="Y90" s="9">
        <f t="shared" si="42"/>
        <v>99000</v>
      </c>
      <c r="Z90" s="9">
        <f t="shared" si="42"/>
        <v>110000</v>
      </c>
      <c r="AA90" s="22">
        <f t="shared" si="42"/>
        <v>121000</v>
      </c>
    </row>
    <row r="91" spans="1:27" x14ac:dyDescent="0.25">
      <c r="A91" s="2" t="s">
        <v>26</v>
      </c>
      <c r="K91" s="31">
        <v>7</v>
      </c>
      <c r="L91" s="31">
        <v>2</v>
      </c>
      <c r="M91" s="31"/>
      <c r="N91" s="31" t="s">
        <v>25</v>
      </c>
      <c r="O91" s="31">
        <v>0</v>
      </c>
      <c r="P91" s="31">
        <v>0</v>
      </c>
      <c r="Q91" s="31">
        <v>0</v>
      </c>
      <c r="R91" s="31">
        <v>2</v>
      </c>
      <c r="S91" s="31">
        <v>7</v>
      </c>
      <c r="T91" s="31">
        <v>7</v>
      </c>
      <c r="U91" s="31">
        <v>9</v>
      </c>
      <c r="V91" s="31">
        <v>4</v>
      </c>
      <c r="W91" s="31">
        <v>5</v>
      </c>
      <c r="X91" s="32">
        <v>5</v>
      </c>
      <c r="Y91" s="32">
        <v>4</v>
      </c>
      <c r="Z91" s="32">
        <v>7</v>
      </c>
      <c r="AA91" s="32">
        <v>2</v>
      </c>
    </row>
    <row r="92" spans="1:27" ht="11.25" customHeight="1" x14ac:dyDescent="0.25">
      <c r="Q92" s="2" t="s">
        <v>25</v>
      </c>
      <c r="R92" s="2" t="s">
        <v>25</v>
      </c>
      <c r="S92" s="2" t="s">
        <v>25</v>
      </c>
      <c r="U92" s="2" t="s">
        <v>25</v>
      </c>
    </row>
    <row r="93" spans="1:27" ht="12.75" customHeight="1" x14ac:dyDescent="0.25">
      <c r="A93" s="2" t="s">
        <v>38</v>
      </c>
      <c r="N93" s="31"/>
      <c r="O93" s="31"/>
      <c r="P93" s="31"/>
      <c r="Q93" s="31">
        <v>0</v>
      </c>
      <c r="R93" s="31">
        <v>1</v>
      </c>
      <c r="S93" s="31">
        <v>0</v>
      </c>
      <c r="T93" s="31">
        <v>0</v>
      </c>
      <c r="U93" s="31">
        <v>0</v>
      </c>
      <c r="V93" s="31">
        <v>0</v>
      </c>
      <c r="W93" s="31">
        <v>1</v>
      </c>
      <c r="X93" s="32">
        <v>0</v>
      </c>
      <c r="Y93" s="32">
        <v>0</v>
      </c>
      <c r="Z93" s="32">
        <v>0</v>
      </c>
      <c r="AA93" s="32">
        <v>0</v>
      </c>
    </row>
    <row r="94" spans="1:27" ht="11.25" customHeight="1" x14ac:dyDescent="0.25"/>
    <row r="95" spans="1:27" x14ac:dyDescent="0.25">
      <c r="A95" s="2" t="s">
        <v>16</v>
      </c>
    </row>
    <row r="96" spans="1:27" x14ac:dyDescent="0.25">
      <c r="B96" s="2" t="s">
        <v>17</v>
      </c>
      <c r="K96" s="33">
        <v>0.04</v>
      </c>
      <c r="L96" s="33">
        <v>1.4999999999999999E-2</v>
      </c>
      <c r="M96" s="33"/>
      <c r="N96" s="33">
        <v>2.5000000000000001E-2</v>
      </c>
      <c r="O96" s="33" t="s">
        <v>25</v>
      </c>
      <c r="P96" s="33" t="s">
        <v>25</v>
      </c>
      <c r="Q96" s="33" t="s">
        <v>25</v>
      </c>
      <c r="R96" s="33">
        <v>0.01</v>
      </c>
      <c r="S96" s="33">
        <v>0.01</v>
      </c>
      <c r="T96" s="33">
        <v>0.01</v>
      </c>
      <c r="U96" s="33">
        <v>0.01</v>
      </c>
      <c r="V96" s="33">
        <v>0.02</v>
      </c>
      <c r="W96" s="33">
        <v>0.02</v>
      </c>
      <c r="X96" s="34">
        <v>0.02</v>
      </c>
      <c r="Y96" s="34">
        <v>0.02</v>
      </c>
      <c r="Z96" s="34">
        <v>0.02</v>
      </c>
      <c r="AA96" s="34">
        <v>0.02</v>
      </c>
    </row>
    <row r="97" spans="1:27" x14ac:dyDescent="0.25">
      <c r="B97" s="2" t="s">
        <v>18</v>
      </c>
      <c r="J97" s="9">
        <v>5802</v>
      </c>
      <c r="K97" s="9">
        <v>5952</v>
      </c>
      <c r="L97" s="9">
        <f t="shared" ref="L97:V97" si="43">K97*(1+L96)</f>
        <v>6041.28</v>
      </c>
      <c r="M97" s="9"/>
      <c r="N97" s="9">
        <v>6665</v>
      </c>
      <c r="O97" s="9">
        <v>6860</v>
      </c>
      <c r="P97" s="9" t="s">
        <v>25</v>
      </c>
      <c r="Q97" s="9">
        <v>7058</v>
      </c>
      <c r="R97" s="9">
        <f t="shared" si="43"/>
        <v>7128.58</v>
      </c>
      <c r="S97" s="9">
        <f t="shared" si="43"/>
        <v>7199.8657999999996</v>
      </c>
      <c r="T97" s="9">
        <f t="shared" si="43"/>
        <v>7271.864458</v>
      </c>
      <c r="U97" s="9">
        <f t="shared" si="43"/>
        <v>7344.5831025799998</v>
      </c>
      <c r="V97" s="9">
        <f t="shared" si="43"/>
        <v>7491.4747646316</v>
      </c>
      <c r="W97" s="9">
        <f>V97*(1+W96)</f>
        <v>7641.3042599242317</v>
      </c>
      <c r="X97" s="11">
        <f>W97*(1+X96)</f>
        <v>7794.1303451227168</v>
      </c>
      <c r="Y97" s="11">
        <f>W97*(1+Y96)</f>
        <v>7794.1303451227168</v>
      </c>
      <c r="Z97" s="11">
        <f>W97*(1+Z96)</f>
        <v>7794.1303451227168</v>
      </c>
      <c r="AA97" s="11">
        <f>X97*(1+AA96)</f>
        <v>7950.0129520251712</v>
      </c>
    </row>
    <row r="98" spans="1:27" x14ac:dyDescent="0.25">
      <c r="B98" s="2" t="s">
        <v>19</v>
      </c>
      <c r="K98" s="9">
        <f t="shared" ref="K98:V98" si="44">K97-J97</f>
        <v>150</v>
      </c>
      <c r="L98" s="9">
        <f t="shared" si="44"/>
        <v>89.279999999999745</v>
      </c>
      <c r="M98" s="9"/>
      <c r="N98" s="9">
        <v>287</v>
      </c>
      <c r="O98" s="9"/>
      <c r="P98" s="9" t="s">
        <v>25</v>
      </c>
      <c r="Q98" s="9">
        <f t="shared" si="44"/>
        <v>7058</v>
      </c>
      <c r="R98" s="9">
        <f t="shared" si="44"/>
        <v>70.579999999999927</v>
      </c>
      <c r="S98" s="9">
        <f t="shared" si="44"/>
        <v>71.285799999999654</v>
      </c>
      <c r="T98" s="9">
        <f t="shared" si="44"/>
        <v>71.998658000000432</v>
      </c>
      <c r="U98" s="9">
        <f t="shared" si="44"/>
        <v>72.718644579999818</v>
      </c>
      <c r="V98" s="9">
        <f t="shared" si="44"/>
        <v>146.89166205160018</v>
      </c>
      <c r="W98" s="9">
        <f>W97-V97</f>
        <v>149.82949529263169</v>
      </c>
      <c r="X98" s="11">
        <v>157</v>
      </c>
      <c r="Y98" s="11">
        <f>Y97-W97</f>
        <v>152.82608519848509</v>
      </c>
      <c r="Z98" s="11">
        <f>Z97-W97</f>
        <v>152.82608519848509</v>
      </c>
      <c r="AA98" s="11">
        <f>AA97-X97</f>
        <v>155.88260690245443</v>
      </c>
    </row>
    <row r="99" spans="1:27" x14ac:dyDescent="0.25">
      <c r="B99" s="2" t="s">
        <v>20</v>
      </c>
      <c r="K99" s="35">
        <f>ROUND(K98/130,0)</f>
        <v>1</v>
      </c>
      <c r="L99" s="35">
        <f>ROUND(L98/130,0)</f>
        <v>1</v>
      </c>
      <c r="M99" s="35"/>
      <c r="N99" s="35" t="s">
        <v>25</v>
      </c>
      <c r="O99" s="35">
        <f>ROUND(O98/130,0)</f>
        <v>0</v>
      </c>
      <c r="P99" s="35">
        <v>0</v>
      </c>
      <c r="Q99" s="35">
        <v>0</v>
      </c>
      <c r="R99" s="35">
        <v>0</v>
      </c>
      <c r="S99" s="35">
        <v>1</v>
      </c>
      <c r="T99" s="35">
        <v>0</v>
      </c>
      <c r="U99" s="35">
        <v>1</v>
      </c>
      <c r="V99" s="35">
        <v>0</v>
      </c>
      <c r="W99" s="35">
        <v>1</v>
      </c>
      <c r="X99" s="36">
        <v>0</v>
      </c>
      <c r="Y99" s="36">
        <v>1</v>
      </c>
      <c r="Z99" s="36">
        <v>0</v>
      </c>
      <c r="AA99" s="36">
        <v>1</v>
      </c>
    </row>
    <row r="100" spans="1:27" ht="10.5" customHeight="1" thickBot="1" x14ac:dyDescent="0.3">
      <c r="R100" s="2" t="s">
        <v>25</v>
      </c>
    </row>
    <row r="101" spans="1:27" ht="15.75" thickBot="1" x14ac:dyDescent="0.3">
      <c r="A101" s="2" t="s">
        <v>21</v>
      </c>
      <c r="K101" s="37">
        <f>K91+K99</f>
        <v>8</v>
      </c>
      <c r="L101" s="37">
        <f>L91+L99</f>
        <v>3</v>
      </c>
      <c r="M101" s="37"/>
      <c r="N101" s="37" t="s">
        <v>25</v>
      </c>
      <c r="O101" s="37">
        <f t="shared" ref="O101:X101" si="45">+O91+O93+O99</f>
        <v>0</v>
      </c>
      <c r="P101" s="37">
        <v>0</v>
      </c>
      <c r="Q101" s="37">
        <f t="shared" si="45"/>
        <v>0</v>
      </c>
      <c r="R101" s="37">
        <v>3</v>
      </c>
      <c r="S101" s="37">
        <f t="shared" si="45"/>
        <v>8</v>
      </c>
      <c r="T101" s="37">
        <f t="shared" si="45"/>
        <v>7</v>
      </c>
      <c r="U101" s="37">
        <f t="shared" si="45"/>
        <v>10</v>
      </c>
      <c r="V101" s="37">
        <f t="shared" si="45"/>
        <v>4</v>
      </c>
      <c r="W101" s="37">
        <f t="shared" si="45"/>
        <v>7</v>
      </c>
      <c r="X101" s="37">
        <f t="shared" si="45"/>
        <v>5</v>
      </c>
      <c r="Y101" s="37">
        <f>+Y91+Y93+Y99</f>
        <v>5</v>
      </c>
      <c r="Z101" s="37">
        <f>+Z91+Z93+Z99</f>
        <v>7</v>
      </c>
      <c r="AA101" s="37">
        <v>3</v>
      </c>
    </row>
    <row r="102" spans="1:27" ht="9.75" customHeight="1" x14ac:dyDescent="0.25"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9"/>
      <c r="Y102" s="39"/>
      <c r="Z102" s="39"/>
      <c r="AA102" s="39"/>
    </row>
    <row r="103" spans="1:27" x14ac:dyDescent="0.25">
      <c r="A103" s="40" t="s">
        <v>22</v>
      </c>
    </row>
    <row r="104" spans="1:27" x14ac:dyDescent="0.25">
      <c r="A104" s="2" t="s">
        <v>23</v>
      </c>
      <c r="J104" s="2">
        <v>46</v>
      </c>
      <c r="K104" s="2">
        <f>J104+K99</f>
        <v>47</v>
      </c>
      <c r="L104" s="2">
        <v>50</v>
      </c>
      <c r="N104" s="2">
        <v>47</v>
      </c>
      <c r="O104" s="2">
        <v>53</v>
      </c>
      <c r="P104" s="2" t="s">
        <v>25</v>
      </c>
      <c r="Q104" s="2">
        <v>53</v>
      </c>
      <c r="R104" s="2">
        <v>54</v>
      </c>
      <c r="S104" s="2">
        <v>55</v>
      </c>
      <c r="T104" s="2">
        <v>55</v>
      </c>
      <c r="U104" s="2">
        <v>56</v>
      </c>
      <c r="V104" s="2">
        <f>U104+V99</f>
        <v>56</v>
      </c>
      <c r="W104" s="2">
        <v>58</v>
      </c>
      <c r="X104" s="5">
        <f>W104+X99</f>
        <v>58</v>
      </c>
      <c r="Y104" s="5">
        <v>59</v>
      </c>
      <c r="Z104" s="5">
        <v>59</v>
      </c>
      <c r="AA104" s="5">
        <v>60</v>
      </c>
    </row>
    <row r="105" spans="1:27" x14ac:dyDescent="0.25">
      <c r="A105" s="2" t="s">
        <v>33</v>
      </c>
      <c r="J105" s="2">
        <v>10</v>
      </c>
      <c r="K105" s="2">
        <v>10</v>
      </c>
      <c r="L105" s="2">
        <v>4</v>
      </c>
      <c r="N105" s="2">
        <v>11</v>
      </c>
      <c r="O105" s="2">
        <v>14</v>
      </c>
      <c r="P105" s="2" t="s">
        <v>25</v>
      </c>
      <c r="Q105" s="2">
        <v>12</v>
      </c>
      <c r="R105" s="2">
        <v>12</v>
      </c>
      <c r="S105" s="2">
        <v>12</v>
      </c>
      <c r="T105" s="2">
        <v>12</v>
      </c>
      <c r="U105" s="2">
        <v>12</v>
      </c>
      <c r="V105" s="2">
        <v>12</v>
      </c>
      <c r="W105" s="2">
        <v>12</v>
      </c>
      <c r="X105" s="5">
        <v>12</v>
      </c>
      <c r="Y105" s="5">
        <v>12</v>
      </c>
      <c r="Z105" s="5">
        <v>12</v>
      </c>
      <c r="AA105" s="5">
        <v>12</v>
      </c>
    </row>
    <row r="106" spans="1:27" x14ac:dyDescent="0.25">
      <c r="A106" s="2" t="s">
        <v>24</v>
      </c>
      <c r="J106" s="31">
        <f t="shared" ref="J106:Q106" si="46">SUM(J104:J105)</f>
        <v>56</v>
      </c>
      <c r="K106" s="31">
        <f t="shared" si="46"/>
        <v>57</v>
      </c>
      <c r="L106" s="31">
        <f t="shared" si="46"/>
        <v>54</v>
      </c>
      <c r="M106" s="31"/>
      <c r="N106" s="31">
        <f t="shared" si="46"/>
        <v>58</v>
      </c>
      <c r="O106" s="31">
        <f t="shared" si="46"/>
        <v>67</v>
      </c>
      <c r="P106" s="31" t="s">
        <v>25</v>
      </c>
      <c r="Q106" s="31">
        <f t="shared" si="46"/>
        <v>65</v>
      </c>
      <c r="R106" s="31">
        <v>66</v>
      </c>
      <c r="S106" s="31">
        <v>67</v>
      </c>
      <c r="T106" s="31">
        <v>67</v>
      </c>
      <c r="U106" s="31">
        <f t="shared" ref="U106:Z106" si="47">SUM(U104:U105)</f>
        <v>68</v>
      </c>
      <c r="V106" s="31">
        <f t="shared" si="47"/>
        <v>68</v>
      </c>
      <c r="W106" s="31">
        <f t="shared" si="47"/>
        <v>70</v>
      </c>
      <c r="X106" s="31">
        <f t="shared" si="47"/>
        <v>70</v>
      </c>
      <c r="Y106" s="31">
        <f t="shared" si="47"/>
        <v>71</v>
      </c>
      <c r="Z106" s="31">
        <f t="shared" si="47"/>
        <v>71</v>
      </c>
      <c r="AA106" s="31">
        <v>72</v>
      </c>
    </row>
    <row r="107" spans="1:27" ht="11.25" customHeight="1" x14ac:dyDescent="0.25"/>
    <row r="108" spans="1:27" x14ac:dyDescent="0.25">
      <c r="A108" s="2" t="s">
        <v>43</v>
      </c>
      <c r="X108" s="2"/>
      <c r="Y108" s="2"/>
      <c r="Z108" s="2"/>
      <c r="AA108" s="2"/>
    </row>
    <row r="109" spans="1:27" x14ac:dyDescent="0.25">
      <c r="A109" s="2" t="s">
        <v>44</v>
      </c>
      <c r="X109" s="4"/>
      <c r="Y109" s="2"/>
      <c r="Z109" s="2"/>
      <c r="AA109" s="2"/>
    </row>
    <row r="110" spans="1:27" ht="13.5" customHeight="1" x14ac:dyDescent="0.25">
      <c r="C110" s="2"/>
      <c r="X110" s="2"/>
      <c r="Y110" s="2"/>
      <c r="Z110" s="2"/>
      <c r="AA110" s="2"/>
    </row>
    <row r="112" spans="1:27" s="6" customFormat="1" x14ac:dyDescent="0.25">
      <c r="C112" s="3"/>
      <c r="O112" s="41"/>
      <c r="P112" s="41"/>
      <c r="Q112" s="41"/>
      <c r="R112" s="41"/>
      <c r="S112" s="41"/>
      <c r="T112" s="41"/>
      <c r="U112" s="41"/>
      <c r="V112" s="41"/>
      <c r="W112" s="41"/>
      <c r="X112" s="42"/>
      <c r="Y112" s="42"/>
      <c r="Z112" s="42"/>
      <c r="AA112" s="42"/>
    </row>
    <row r="118" spans="1:16" x14ac:dyDescent="0.25">
      <c r="L118" s="43"/>
      <c r="M118" s="43"/>
      <c r="N118" s="43"/>
      <c r="O118" s="43"/>
      <c r="P118" s="43"/>
    </row>
    <row r="120" spans="1:16" x14ac:dyDescent="0.25">
      <c r="A120" s="4"/>
    </row>
  </sheetData>
  <phoneticPr fontId="0" type="noConversion"/>
  <pageMargins left="0" right="0" top="0.25" bottom="0.1" header="0.5" footer="0.25"/>
  <pageSetup scale="55" firstPageNumber="101" orientation="portrait" useFirstPageNumber="1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_1</vt:lpstr>
      <vt:lpstr>A!Print_Area</vt:lpstr>
    </vt:vector>
  </TitlesOfParts>
  <Company>SCLS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Graham</dc:creator>
  <cp:lastModifiedBy>Pat Korloch</cp:lastModifiedBy>
  <cp:lastPrinted>2008-04-16T11:48:06Z</cp:lastPrinted>
  <dcterms:created xsi:type="dcterms:W3CDTF">1999-04-08T14:44:16Z</dcterms:created>
  <dcterms:modified xsi:type="dcterms:W3CDTF">2014-11-10T16:14:18Z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645851936</vt:i4>
  </property>
  <property fmtid="{D5CDD505-2E9C-101B-9397-08002B2CF9AE}" pid="3" name="_EmailSubject">
    <vt:lpwstr>Library - Transportation</vt:lpwstr>
  </property>
  <property fmtid="{D5CDD505-2E9C-101B-9397-08002B2CF9AE}" pid="4" name="_AuthorEmail">
    <vt:lpwstr>tblackmer@msbo.org</vt:lpwstr>
  </property>
  <property fmtid="{D5CDD505-2E9C-101B-9397-08002B2CF9AE}" pid="5" name="_AuthorEmailDisplayName">
    <vt:lpwstr>Trudy Blackmer</vt:lpwstr>
  </property>
  <property fmtid="{D5CDD505-2E9C-101B-9397-08002B2CF9AE}" pid="6" name="_ReviewingToolsShownOnce">
    <vt:lpwstr/>
  </property>
</Properties>
</file>